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\Desktop\000\000\"/>
    </mc:Choice>
  </mc:AlternateContent>
  <xr:revisionPtr revIDLastSave="0" documentId="13_ncr:1_{5A5F7101-CBA6-4198-BCBD-009CA1F183C3}" xr6:coauthVersionLast="36" xr6:coauthVersionMax="47" xr10:uidLastSave="{00000000-0000-0000-0000-000000000000}"/>
  <bookViews>
    <workbookView xWindow="0" yWindow="0" windowWidth="19200" windowHeight="6930" xr2:uid="{79A90016-15EA-4794-B5A0-7EE34CED2F64}"/>
  </bookViews>
  <sheets>
    <sheet name="учебен план" sheetId="1" r:id="rId1"/>
    <sheet name="Справк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1" i="2" l="1"/>
  <c r="AG11" i="2"/>
  <c r="AF11" i="2"/>
  <c r="AH10" i="2"/>
  <c r="AG10" i="2"/>
  <c r="AF10" i="2"/>
  <c r="Y14" i="2"/>
  <c r="X14" i="2"/>
  <c r="W14" i="2"/>
  <c r="V14" i="2"/>
  <c r="U14" i="2"/>
  <c r="AG14" i="2"/>
  <c r="T14" i="2"/>
  <c r="S14" i="2"/>
  <c r="R14" i="2"/>
  <c r="Q14" i="2"/>
  <c r="P14" i="2"/>
  <c r="O14" i="2"/>
  <c r="N14" i="2"/>
  <c r="M14" i="2"/>
  <c r="L14" i="2"/>
  <c r="K14" i="2"/>
  <c r="AF14" i="2"/>
  <c r="J14" i="2"/>
  <c r="AH14" i="2"/>
  <c r="I14" i="2"/>
  <c r="H14" i="2"/>
  <c r="G14" i="2"/>
  <c r="F14" i="2"/>
  <c r="E14" i="2"/>
  <c r="D14" i="2"/>
  <c r="C14" i="2"/>
  <c r="B14" i="2"/>
  <c r="N136" i="1"/>
  <c r="N125" i="1"/>
  <c r="N126" i="1"/>
  <c r="N127" i="1"/>
  <c r="N128" i="1"/>
  <c r="N129" i="1"/>
  <c r="N130" i="1"/>
  <c r="N131" i="1"/>
  <c r="N132" i="1"/>
  <c r="N133" i="1"/>
  <c r="N134" i="1"/>
  <c r="N124" i="1"/>
  <c r="N114" i="1"/>
  <c r="N115" i="1"/>
  <c r="N116" i="1"/>
  <c r="N117" i="1"/>
  <c r="N118" i="1"/>
  <c r="N119" i="1"/>
  <c r="N120" i="1"/>
  <c r="N121" i="1"/>
  <c r="N122" i="1"/>
  <c r="N113" i="1"/>
  <c r="N107" i="1"/>
  <c r="N108" i="1"/>
  <c r="N109" i="1"/>
  <c r="N110" i="1"/>
  <c r="N111" i="1"/>
  <c r="N106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80" i="1"/>
  <c r="N55" i="1"/>
  <c r="N44" i="1"/>
  <c r="N45" i="1"/>
  <c r="N46" i="1"/>
  <c r="N47" i="1"/>
  <c r="N48" i="1"/>
  <c r="N49" i="1"/>
  <c r="N50" i="1"/>
  <c r="N51" i="1"/>
  <c r="N52" i="1"/>
  <c r="N53" i="1"/>
  <c r="N54" i="1"/>
  <c r="N56" i="1"/>
  <c r="N57" i="1"/>
  <c r="N58" i="1"/>
  <c r="N59" i="1"/>
  <c r="N60" i="1"/>
  <c r="N61" i="1"/>
  <c r="N62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43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Livia</author>
    <author>Livia Robertovich</author>
  </authors>
  <commentList>
    <comment ref="F43" authorId="0" shapeId="0" xr:uid="{4F9E9821-D60D-42F5-939A-26E41D15DB5C}">
      <text>
        <r>
          <rPr>
            <b/>
            <sz val="9"/>
            <color indexed="81"/>
            <rFont val="Tahoma"/>
            <family val="2"/>
            <charset val="204"/>
          </rPr>
          <t>ФС № 6 / 22.01-23.01.2024 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53" authorId="1" shapeId="0" xr:uid="{283FE8EF-202E-4BB0-B42D-613DB89714D8}">
      <text>
        <r>
          <rPr>
            <b/>
            <sz val="9"/>
            <color indexed="81"/>
            <rFont val="Tahoma"/>
            <family val="2"/>
            <charset val="204"/>
          </rPr>
          <t>ФС_10/ 13.05.2024 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54" authorId="0" shapeId="0" xr:uid="{C65CA49E-72A2-4052-9411-8D0CAC4D6495}">
      <text>
        <r>
          <rPr>
            <b/>
            <sz val="9"/>
            <color indexed="81"/>
            <rFont val="Tahoma"/>
            <family val="2"/>
            <charset val="204"/>
          </rPr>
          <t>ФС_10/ 13.05.2024 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54" authorId="1" shapeId="0" xr:uid="{EC5FE664-B6A7-4B5B-8552-3D3D902691DA}">
      <text>
        <r>
          <rPr>
            <b/>
            <sz val="9"/>
            <color indexed="81"/>
            <rFont val="Tahoma"/>
            <family val="2"/>
            <charset val="204"/>
          </rPr>
          <t>ФС_10/ 13.05.2024 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72" authorId="0" shapeId="0" xr:uid="{86FB0363-3971-4492-95CE-8579FDFCA7A7}">
      <text>
        <r>
          <rPr>
            <b/>
            <sz val="9"/>
            <color indexed="81"/>
            <rFont val="Tahoma"/>
            <family val="2"/>
            <charset val="204"/>
          </rPr>
          <t>ФС № 6 / 22.01-23.01.2024 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73" authorId="0" shapeId="0" xr:uid="{30314CDD-BCFF-4E59-BC38-44BE20FC46B4}">
      <text>
        <r>
          <rPr>
            <b/>
            <sz val="9"/>
            <color indexed="81"/>
            <rFont val="Tahoma"/>
            <family val="2"/>
            <charset val="204"/>
          </rPr>
          <t>ФС № 6 / 22.01-23.01.2024 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<sst xmlns="http://schemas.openxmlformats.org/spreadsheetml/2006/main" count="905" uniqueCount="261">
  <si>
    <t>№</t>
  </si>
  <si>
    <t>Всичко</t>
  </si>
  <si>
    <t>Лекции</t>
  </si>
  <si>
    <t>Задължителни дисциплини</t>
  </si>
  <si>
    <t>семестър</t>
  </si>
  <si>
    <t>Часове - общ брой</t>
  </si>
  <si>
    <t xml:space="preserve">Семинарни занятия </t>
  </si>
  <si>
    <t>Вид – З, И, Ф</t>
  </si>
  <si>
    <t>Наименование на практиката</t>
  </si>
  <si>
    <t>Семестър</t>
  </si>
  <si>
    <t>Седмици</t>
  </si>
  <si>
    <t>Часове</t>
  </si>
  <si>
    <t>ECTS - кредити</t>
  </si>
  <si>
    <t>Начин на дипломиране</t>
  </si>
  <si>
    <t>Първа държавна сесия</t>
  </si>
  <si>
    <t>Втора държавна сесия</t>
  </si>
  <si>
    <t>код</t>
  </si>
  <si>
    <t xml:space="preserve">Форма на контрол* -  и, то, ки </t>
  </si>
  <si>
    <t>Форма на оценяване* - и, то, ки, прод</t>
  </si>
  <si>
    <t>Вид  –     З, И, Ф</t>
  </si>
  <si>
    <t>Дипломиране</t>
  </si>
  <si>
    <t>код на спец.</t>
  </si>
  <si>
    <r>
      <t>ДЕКАН:</t>
    </r>
    <r>
      <rPr>
        <sz val="11"/>
        <rFont val="Arial"/>
        <family val="2"/>
        <charset val="204"/>
      </rPr>
      <t>.........................</t>
    </r>
  </si>
  <si>
    <t>ECTS  кредити</t>
  </si>
  <si>
    <t>код на дисциплината</t>
  </si>
  <si>
    <t>Наименование на учебната дисциплината</t>
  </si>
  <si>
    <t>Практически упр. / хоспетиране</t>
  </si>
  <si>
    <t>Извън аудиторна заетост</t>
  </si>
  <si>
    <t xml:space="preserve">Учебни практики </t>
  </si>
  <si>
    <t>Софийски университет "Св. Климент Охридски"</t>
  </si>
  <si>
    <t xml:space="preserve">Справка - извлечение от учебен план </t>
  </si>
  <si>
    <t>Натовареност,  ECTS-кредити и оценки по семестри</t>
  </si>
  <si>
    <t>Вид заетост</t>
  </si>
  <si>
    <t>I семестър</t>
  </si>
  <si>
    <t>IІ семестър</t>
  </si>
  <si>
    <t>IІІ семестър</t>
  </si>
  <si>
    <t>ІV семестър</t>
  </si>
  <si>
    <t>V семестър</t>
  </si>
  <si>
    <t>VI семестър</t>
  </si>
  <si>
    <t>VII семестър</t>
  </si>
  <si>
    <t>VIII семестър</t>
  </si>
  <si>
    <t>IX семестър</t>
  </si>
  <si>
    <t>X семестър</t>
  </si>
  <si>
    <t>Общо</t>
  </si>
  <si>
    <t>натоваре-ност (ч.)</t>
  </si>
  <si>
    <t>ECTS – кредити</t>
  </si>
  <si>
    <t>бр.оценки</t>
  </si>
  <si>
    <t>задължителни дисциплини</t>
  </si>
  <si>
    <t>мин. избираеми дисциплини</t>
  </si>
  <si>
    <t>факултативни дисциплини</t>
  </si>
  <si>
    <t xml:space="preserve">учебни практики </t>
  </si>
  <si>
    <t>Общо:</t>
  </si>
  <si>
    <t>Декан:</t>
  </si>
  <si>
    <t>Брой часове за подготовка</t>
  </si>
  <si>
    <t xml:space="preserve">Седмична аудиторна заетост </t>
  </si>
  <si>
    <t>К</t>
  </si>
  <si>
    <t xml:space="preserve">Специалност " Китаистика" </t>
  </si>
  <si>
    <t>за випуска, започнал през  2025/2026   уч.година</t>
  </si>
  <si>
    <t>1</t>
  </si>
  <si>
    <t>З</t>
  </si>
  <si>
    <t>2</t>
  </si>
  <si>
    <t>Увод в общото езикознание</t>
  </si>
  <si>
    <t>3</t>
  </si>
  <si>
    <t>Увод в литературната теория</t>
  </si>
  <si>
    <t>Базисна фонетика на китайския език</t>
  </si>
  <si>
    <t>Практически китайски език, ІI част</t>
  </si>
  <si>
    <t>Странознание на Китай</t>
  </si>
  <si>
    <t>Езикова култура</t>
  </si>
  <si>
    <t>Увод в китайската писменост</t>
  </si>
  <si>
    <t>Стара история на Китай</t>
  </si>
  <si>
    <t>Практически китайски език, ІIІ част</t>
  </si>
  <si>
    <t>Древна китайска литература</t>
  </si>
  <si>
    <t>Средновековна история на Китай</t>
  </si>
  <si>
    <t>Китайска фонетика и фонология</t>
  </si>
  <si>
    <t>Практически китайски език, ІV част</t>
  </si>
  <si>
    <t>Средновековна китайска литература, I част</t>
  </si>
  <si>
    <t>Фразеология на китайския език</t>
  </si>
  <si>
    <t>Практически китайски език, V част</t>
  </si>
  <si>
    <t>Средновековна китайска литература, ІI част</t>
  </si>
  <si>
    <t>Словообразуване в китайския език</t>
  </si>
  <si>
    <t>Старокитайски език, І част</t>
  </si>
  <si>
    <t>Съвременна история на Китай</t>
  </si>
  <si>
    <t>Практически китайски език, VІ част</t>
  </si>
  <si>
    <t>Съвременна китайска литература</t>
  </si>
  <si>
    <t>Старокитайски език, ІІ част</t>
  </si>
  <si>
    <t>Китайска диалектология</t>
  </si>
  <si>
    <t>Практически китайски език, VІІ част</t>
  </si>
  <si>
    <t>Най-нова китайска литература</t>
  </si>
  <si>
    <t>Старокитайски език, ІІІ част</t>
  </si>
  <si>
    <t>Практически китайски език, VІІІ част</t>
  </si>
  <si>
    <t xml:space="preserve">Китайска лингвостилистика </t>
  </si>
  <si>
    <t>Писмен превод на специализиран текст</t>
  </si>
  <si>
    <t>Увод в теорията и практиката на превода</t>
  </si>
  <si>
    <t>0+22</t>
  </si>
  <si>
    <t>то</t>
  </si>
  <si>
    <t>2+1</t>
  </si>
  <si>
    <t>и</t>
  </si>
  <si>
    <t>1+1</t>
  </si>
  <si>
    <t>0+14</t>
  </si>
  <si>
    <t>2+0</t>
  </si>
  <si>
    <t>ки</t>
  </si>
  <si>
    <t>0+12</t>
  </si>
  <si>
    <r>
      <rPr>
        <b/>
        <sz val="10"/>
        <rFont val="Arial"/>
        <family val="2"/>
        <charset val="204"/>
      </rPr>
      <t>Избираеми дисциплини</t>
    </r>
    <r>
      <rPr>
        <sz val="10"/>
        <rFont val="Arial"/>
        <family val="2"/>
        <charset val="204"/>
      </rPr>
      <t xml:space="preserve"> – избраните дисциплини трябва да носят минимум 25 кредита (2. семестър – мин. 2 кредита; 3. семестър – мин. 2 кредита, 4. семестър – мин. 6 кредита; 5. семестър – мин. 4 кредита; 6.семестър – мин. 5 кредита; 7. семестър – мин. 6 кр. (2 кредита + 4 кр. уч. практика)</t>
    </r>
  </si>
  <si>
    <t>И</t>
  </si>
  <si>
    <t>Междукултурна комуникация</t>
  </si>
  <si>
    <t>1,3,5,7</t>
  </si>
  <si>
    <t>Адаптирани текстове и стандартизирани тестове – китайски език, I част</t>
  </si>
  <si>
    <t>Държавно и политическо устройство на Китай</t>
  </si>
  <si>
    <t>3,5,7</t>
  </si>
  <si>
    <t>История на калиграфското изкуство в Китай</t>
  </si>
  <si>
    <t>2,4,6,8</t>
  </si>
  <si>
    <t>Подходи към китайската култура</t>
  </si>
  <si>
    <t>Философско и текстологично разглеждане на трактатите „Лаодзъ" и „Джуандзъ"</t>
  </si>
  <si>
    <t>България и Китай – политически, икономически и културни взимоотношения след Втората световна война</t>
  </si>
  <si>
    <t xml:space="preserve">Етимологични изследвания на китайския език </t>
  </si>
  <si>
    <t>История и философия на китайските бойни изкуства</t>
  </si>
  <si>
    <t>Литературната традиция извън континентален Китай – Тайван и Хонг Конг</t>
  </si>
  <si>
    <t>Лексикални, синтактични и стилистични особености на Танската поезия</t>
  </si>
  <si>
    <t>Китай-държава и политика</t>
  </si>
  <si>
    <t>Тайван – управление и политика</t>
  </si>
  <si>
    <t>Китайски фолклор</t>
  </si>
  <si>
    <t>Свещени места във фолклора на Източна Азия</t>
  </si>
  <si>
    <t>Китай, Корея и Япония: Кратко въведение в културите на Далечния Изток</t>
  </si>
  <si>
    <t>Политически системи  в Източна Азия</t>
  </si>
  <si>
    <t>Съвременен Китай</t>
  </si>
  <si>
    <t>„Китайска нумерология“ и „Книга на промените“</t>
  </si>
  <si>
    <t>Древнокитайска култура в образци</t>
  </si>
  <si>
    <t>Езикови особености на гадателните надписи от династия Шан (XIV–XI в. пр.н.е.)</t>
  </si>
  <si>
    <t xml:space="preserve">И </t>
  </si>
  <si>
    <t>  30 </t>
  </si>
  <si>
    <t xml:space="preserve">Академично писане </t>
  </si>
  <si>
    <t xml:space="preserve">Езиковите стратегии на просветлението в Чан будизма </t>
  </si>
  <si>
    <t>Китай, Европа и САЩ</t>
  </si>
  <si>
    <t>Новият път на коприната - стратегията „Икономически пояс. Морски път“ (ИПМП) на КНР</t>
  </si>
  <si>
    <t>Адаптирани текстове и стандартизирани тестове – китайски език, II част</t>
  </si>
  <si>
    <t>4,6,8</t>
  </si>
  <si>
    <t>Фоносемантични преноси в китайския език и култура</t>
  </si>
  <si>
    <t>Основи на правото на Китайската народна република</t>
  </si>
  <si>
    <t>Бизнес китайски език (разговорен курс)</t>
  </si>
  <si>
    <t>Календарните народни празници в Китай – история и съвременност</t>
  </si>
  <si>
    <t>Икономически превод от и на китайски език</t>
  </si>
  <si>
    <t>Граматика на китайския публицистичен текст</t>
  </si>
  <si>
    <t xml:space="preserve">Методика на преподаване на китайската писменост </t>
  </si>
  <si>
    <t>6,8</t>
  </si>
  <si>
    <t xml:space="preserve">Методика на преподаване на китайската граматика </t>
  </si>
  <si>
    <t>Китайски език за екскурзоводи</t>
  </si>
  <si>
    <t>7</t>
  </si>
  <si>
    <t>3+0</t>
  </si>
  <si>
    <t>1+0</t>
  </si>
  <si>
    <t>Китайска култура</t>
  </si>
  <si>
    <t>Граматика на китайския език</t>
  </si>
  <si>
    <t>Ф</t>
  </si>
  <si>
    <t>Втори език – западен, I част</t>
  </si>
  <si>
    <t>0+4</t>
  </si>
  <si>
    <t>Втори език – западен, II част</t>
  </si>
  <si>
    <t>Втори език – западен, III част</t>
  </si>
  <si>
    <t>Втори език – западен, IV част</t>
  </si>
  <si>
    <t>Втори език – източен, I част</t>
  </si>
  <si>
    <t>Втори език – източен, II част</t>
  </si>
  <si>
    <t>Втори език – източен, III част</t>
  </si>
  <si>
    <t>Втори език – източен, IV част</t>
  </si>
  <si>
    <t>Спорт, I част</t>
  </si>
  <si>
    <t>0+2</t>
  </si>
  <si>
    <t>Спорт, II част</t>
  </si>
  <si>
    <t>Спорт, III част</t>
  </si>
  <si>
    <t>Спорт, IV част</t>
  </si>
  <si>
    <t>Спорт, V част</t>
  </si>
  <si>
    <t>Спорт, VI част</t>
  </si>
  <si>
    <t>Спорт, VII част</t>
  </si>
  <si>
    <t>Спорт, VIII част</t>
  </si>
  <si>
    <t>Български език като чужд, І част</t>
  </si>
  <si>
    <t>4</t>
  </si>
  <si>
    <t>120</t>
  </si>
  <si>
    <t>60</t>
  </si>
  <si>
    <t>Български език като чужд, ІІ част</t>
  </si>
  <si>
    <t>Български език като чужд, ІІІ част</t>
  </si>
  <si>
    <t>Български език като чужд, ІV част</t>
  </si>
  <si>
    <t xml:space="preserve">Творческа лаборатория – език и музика, І част </t>
  </si>
  <si>
    <t>Творческа лаборатория – език и музика, ІІ част</t>
  </si>
  <si>
    <t xml:space="preserve">Творческа лаборатория – език и музика, ІІІ част </t>
  </si>
  <si>
    <t xml:space="preserve">Творческа лаборатория – език и музика, ІV част </t>
  </si>
  <si>
    <t>Факултативни дисциплини – минимум 0 кредита</t>
  </si>
  <si>
    <t>Педагогически модул</t>
  </si>
  <si>
    <t xml:space="preserve">Педагогика </t>
  </si>
  <si>
    <t>Психология</t>
  </si>
  <si>
    <t>Информационни и комуникационни технологии в обучението и работа в дигитална среда</t>
  </si>
  <si>
    <t>Приобщаващо образование</t>
  </si>
  <si>
    <t>5</t>
  </si>
  <si>
    <t>Компетентностен подход и иновации в образованието</t>
  </si>
  <si>
    <t>6</t>
  </si>
  <si>
    <t xml:space="preserve">Методика на обучението по чужд език </t>
  </si>
  <si>
    <t>4+0</t>
  </si>
  <si>
    <t>4+2</t>
  </si>
  <si>
    <t>Избираеми дисциплини от първа група - педагогически, психологически образователно-управленски и частно-дидактически – избират се мин. 2 дисц.</t>
  </si>
  <si>
    <t>0</t>
  </si>
  <si>
    <t>Педагогическо взаимодействие в мултикултурна среда</t>
  </si>
  <si>
    <t>Дигитална компетентност и дигитална креативност</t>
  </si>
  <si>
    <t>Разработване на уроци за обучение в електронна среда</t>
  </si>
  <si>
    <t>Комуникативни умения в образователна среда</t>
  </si>
  <si>
    <t>Лидерство в образованието</t>
  </si>
  <si>
    <t>Управление на взаимоотношенията в образователна среда</t>
  </si>
  <si>
    <t>Управление на образователните институции</t>
  </si>
  <si>
    <t>8</t>
  </si>
  <si>
    <t>Урокът по чужд език</t>
  </si>
  <si>
    <t>9</t>
  </si>
  <si>
    <t>Глобални симулации</t>
  </si>
  <si>
    <t>10</t>
  </si>
  <si>
    <t>Учебна лексикография</t>
  </si>
  <si>
    <t xml:space="preserve">Избираеми дисциплини от втора група (интердисциплинарни и приложно-експериментални дисциплини, обучението на които осигурява надграждане на компетентности, свързани със спецификата на  професионалната квалификация) - избират се мин. 2 дисц. </t>
  </si>
  <si>
    <t>Методика на преподаване на китайската писменост</t>
  </si>
  <si>
    <t>30</t>
  </si>
  <si>
    <t>Методика на преподаване на китайската граматика</t>
  </si>
  <si>
    <t>Увод в емпрунтологията</t>
  </si>
  <si>
    <t>Междукултурният подход в чуждоезиковото обучение</t>
  </si>
  <si>
    <t>Медиите в чуждоезиковото обучение</t>
  </si>
  <si>
    <t>Интернет информационни технологии в чуждоезиковото обучение</t>
  </si>
  <si>
    <t>Езикови тестове</t>
  </si>
  <si>
    <t>Анализ на междуезиковото разбиране</t>
  </si>
  <si>
    <t>Общуване и учебници</t>
  </si>
  <si>
    <t>Културно измерение в обучението по чужд език</t>
  </si>
  <si>
    <t>11</t>
  </si>
  <si>
    <t>Езикови учебни програми</t>
  </si>
  <si>
    <t xml:space="preserve"> Факултативна дисциплина</t>
  </si>
  <si>
    <t>Академично писане за педагогически цели</t>
  </si>
  <si>
    <t>Модул „Филология и бизнес“</t>
  </si>
  <si>
    <t>Бизнес модели в аутсорсинг индустрията</t>
  </si>
  <si>
    <t>3-8</t>
  </si>
  <si>
    <t> 15</t>
  </si>
  <si>
    <t>Търсене на бизнес информация в интернет</t>
  </si>
  <si>
    <t>Умения за резюмиране и синтез на икономически данни</t>
  </si>
  <si>
    <t>Основи на бизнеса</t>
  </si>
  <si>
    <t>Ключовете към професионалния успех – умения, които е ценно да придобием и развиваме</t>
  </si>
  <si>
    <t>КИ</t>
  </si>
  <si>
    <t>Забележки:</t>
  </si>
  <si>
    <t xml:space="preserve">2. В някои дисциплини част от кредитите се получават от курсова или друга извънаудиторна работа съгласно учебния план и учебните програми. </t>
  </si>
  <si>
    <t>1. В дисциплината Практически китайски език, I част 60 часа се провеждат като интензивен курс преди началото на учебната година, като част от хорариума на дисциплината за 1-ви семестър.</t>
  </si>
  <si>
    <t>П</t>
  </si>
  <si>
    <t>Хоспитиране</t>
  </si>
  <si>
    <t xml:space="preserve">Текуща педагогическа практика  </t>
  </si>
  <si>
    <t xml:space="preserve">Стажантска практика </t>
  </si>
  <si>
    <t>(проф. д-р Гергана Петкова)</t>
  </si>
  <si>
    <t xml:space="preserve"> Държавен изпит, защита на дипломна работа:</t>
  </si>
  <si>
    <t>1. Писмен и устен изпит по практически китайски език.
2. Писмен и устен изпит по китайско езикознание и литературознание или дипломна работа по специалността (при среден успех от семестриални изпити над 5.00).
3. Държавен практико-приложен изпит за придобиване на професионална квалификация „учител" за избралите педагогически модул.</t>
  </si>
  <si>
    <t>юли</t>
  </si>
  <si>
    <t>септември</t>
  </si>
  <si>
    <t>Общ брой кредити:</t>
  </si>
  <si>
    <r>
      <t xml:space="preserve">Придобита професионална квалификация:  </t>
    </r>
    <r>
      <rPr>
        <sz val="12"/>
        <rFont val="Tahoma"/>
        <family val="2"/>
        <charset val="204"/>
      </rPr>
      <t xml:space="preserve">Филолог китаист </t>
    </r>
  </si>
  <si>
    <t>или 
Филолог китаист. Учител по китайски език</t>
  </si>
  <si>
    <t>форма на обучение: редовна форма на обучение, срок на обучение:  8 (осем) семестъра семестъра</t>
  </si>
  <si>
    <t>Лексикология на китайския език</t>
  </si>
  <si>
    <t>Източна Азия и Индийско -Тихоокеанският регион - ключ към глобалното бъдеще</t>
  </si>
  <si>
    <t>3. Списъкът на избираемите дисциплини се актуализира периодично в съответствие  с предложенията на преподавателите от специалността.</t>
  </si>
  <si>
    <t>4. Избираемите дисциплини, за които са посочени повече от един семестър, могат да бъдат предлагани в два последователни семестъра, но се провеждат само еднократно в рамките на академичната година.</t>
  </si>
  <si>
    <t>5. Студентите имат възможност да избират като факултативни други дисциплини, предлагани в СУ „Св. Климент Охридски‟,  включително спорт и чужди езици, които при успешно положен изпит се отразяват в личния им учебен план и дипломата им. Получените от факултативните дисциплини кредити се отчитат извън задължителните за ОКС „бакалавър" 240 кредита. Факултативната дисциплина „Български език като чужд" се предлага само за чуждестранните студенти и е задължителна за тях.</t>
  </si>
  <si>
    <t>7. Студентите имат право да набират кредити за избираеми дисциплини и от дисциплини, предлагани за специалност ЮИЮА.</t>
  </si>
  <si>
    <t>8. Във връзка с обучението по Еразъм + успешно положените изпити се признават и се вписват в дипломата като избираеми интердисциплинарни дисциплини.</t>
  </si>
  <si>
    <t xml:space="preserve">6. Студентите, положили успешно изпити по дисциплините от педагогическия модул, получават допълнителна професионална квалификация „учител по китайски език ”. За да получат учителска правоспособност, студентите трябва задължително да са посещавали и положили успешно изпити по следните дисциплини:
• Педагогика
• Психология                                                                                                                                                                                                                                                                                                                                          •Информационни и комуникационни технологии в обучението и работа в дигитална среда  •Компетентностен подход и иновации в образованието
• Методика на обучението по чужд език                                                                                                                                                                                                                                                                          • Приобщаващо образование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Избираеми дисциплини от първа група - педагогически, психологически образователно-управленски и частно-дидактически – избират се мин. 2 дисциплини
• Избираеми дисциплини от втора група (интердисциплинарни и приложно-експериментални дисциплини, обучението по които осигурява надграждане на компетентности, свързани със спецификата на  професионалната квалификация) - избират се мин. 2 дисц.                                                                                                                                                                                              • Факултативна дидактическа дисциплина                                                                                                                                                                                                                                                                            • Хоспитиране
• Текуща педагогическа практика
• Стажантска практика
Списъкът на избираемите и факултативните дидактически дисциплини се актуализира периодично в съответствие с предложенията на Катедрата по методика на чуждоезиковото обучение при ФКНФ и на преподавателите от специалността.                                                                                                                                                                                                                                                                                   Обучението за придобиване на професионална квалификация „учител” завършва с държавен практико-приложен изпит. </t>
  </si>
  <si>
    <r>
      <t xml:space="preserve">Практически китайски език, І част </t>
    </r>
    <r>
      <rPr>
        <b/>
        <sz val="9"/>
        <rFont val="Arial"/>
        <family val="2"/>
        <charset val="204"/>
      </rPr>
      <t>¹</t>
    </r>
  </si>
  <si>
    <t>Практика по специалността</t>
  </si>
  <si>
    <t>№ на решението на ФС:10/17-18.06.2025 г.</t>
  </si>
  <si>
    <r>
      <t xml:space="preserve">Учебният план е приет на заседание на Факултетен съвет с протокол № </t>
    </r>
    <r>
      <rPr>
        <sz val="11"/>
        <rFont val="Arial"/>
        <family val="2"/>
        <charset val="204"/>
      </rPr>
      <t xml:space="preserve">10 </t>
    </r>
    <r>
      <rPr>
        <b/>
        <sz val="11"/>
        <rFont val="Arial"/>
        <family val="2"/>
        <charset val="204"/>
      </rPr>
      <t>от</t>
    </r>
    <r>
      <rPr>
        <sz val="11"/>
        <rFont val="Arial"/>
        <family val="2"/>
        <charset val="204"/>
      </rPr>
      <t xml:space="preserve"> 17-18.06.2025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</si>
</sst>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2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name val="Arial"/>
      <family val="2"/>
      <charset val="204"/>
    </font>
    <font>
      <sz val="12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2" fillId="0" borderId="0" xfId="0" applyFont="1" applyBorder="1" applyAlignment="1">
      <alignment vertical="top" textRotation="90" wrapText="1"/>
    </xf>
    <xf numFmtId="0" fontId="3" fillId="0" borderId="0" xfId="0" applyFont="1" applyBorder="1" applyAlignment="1">
      <alignment vertical="top" wrapText="1"/>
    </xf>
    <xf numFmtId="0" fontId="1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13" fillId="0" borderId="0" xfId="0" applyFont="1"/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wrapText="1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textRotation="90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6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textRotation="90"/>
    </xf>
    <xf numFmtId="0" fontId="12" fillId="0" borderId="2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wrapText="1"/>
    </xf>
    <xf numFmtId="0" fontId="21" fillId="0" borderId="6" xfId="0" applyFont="1" applyBorder="1" applyAlignment="1" applyProtection="1">
      <alignment horizontal="center" vertical="center" textRotation="90" wrapText="1"/>
      <protection locked="0"/>
    </xf>
    <xf numFmtId="0" fontId="21" fillId="0" borderId="6" xfId="0" applyFont="1" applyBorder="1" applyAlignment="1" applyProtection="1">
      <alignment horizontal="center" vertical="center" textRotation="90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textRotation="90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3" borderId="7" xfId="0" applyFont="1" applyFill="1" applyBorder="1" applyAlignment="1" applyProtection="1">
      <alignment horizontal="center" vertical="center" textRotation="90"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0" fontId="2" fillId="0" borderId="2" xfId="0" applyFont="1" applyBorder="1" applyAlignment="1">
      <alignment textRotation="90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vertical="center"/>
      <protection locked="0"/>
    </xf>
    <xf numFmtId="49" fontId="3" fillId="0" borderId="2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 applyProtection="1">
      <alignment horizontal="center" vertical="center" textRotation="90" wrapText="1"/>
      <protection locked="0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8" fillId="0" borderId="0" xfId="0" applyFont="1" applyFill="1"/>
    <xf numFmtId="0" fontId="2" fillId="0" borderId="2" xfId="0" applyFont="1" applyFill="1" applyBorder="1" applyAlignment="1" applyProtection="1">
      <alignment horizontal="center" textRotation="90" wrapText="1"/>
    </xf>
    <xf numFmtId="0" fontId="2" fillId="0" borderId="0" xfId="0" applyFont="1" applyFill="1" applyBorder="1" applyAlignment="1" applyProtection="1"/>
    <xf numFmtId="0" fontId="2" fillId="0" borderId="2" xfId="0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1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vertical="center" wrapText="1"/>
      <protection locked="0"/>
    </xf>
    <xf numFmtId="1" fontId="1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left" vertical="center"/>
      <protection locked="0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2" xfId="0" applyFont="1" applyBorder="1" applyAlignment="1" applyProtection="1">
      <alignment horizontal="center" vertical="center" textRotation="90" wrapText="1"/>
      <protection locked="0"/>
    </xf>
    <xf numFmtId="0" fontId="0" fillId="0" borderId="2" xfId="0" applyBorder="1" applyAlignment="1" applyProtection="1">
      <alignment horizontal="center" vertical="center" textRotation="90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textRotation="90" wrapText="1"/>
      <protection locked="0"/>
    </xf>
    <xf numFmtId="49" fontId="16" fillId="0" borderId="0" xfId="0" applyNumberFormat="1" applyFont="1" applyFill="1" applyAlignment="1" applyProtection="1">
      <alignment horizontal="center" vertical="top" wrapText="1"/>
      <protection locked="0"/>
    </xf>
    <xf numFmtId="49" fontId="16" fillId="0" borderId="16" xfId="0" applyNumberFormat="1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>
      <alignment horizontal="left" vertical="top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0" fontId="12" fillId="0" borderId="15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Border="1" applyAlignment="1" applyProtection="1">
      <protection locked="0"/>
    </xf>
    <xf numFmtId="0" fontId="2" fillId="0" borderId="2" xfId="0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/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12" fillId="2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D194-466E-4853-9E34-938DA1B0535F}">
  <dimension ref="A1:R175"/>
  <sheetViews>
    <sheetView tabSelected="1" workbookViewId="0">
      <selection activeCell="Q1" sqref="Q1"/>
    </sheetView>
  </sheetViews>
  <sheetFormatPr defaultRowHeight="12.5" x14ac:dyDescent="0.25"/>
  <cols>
    <col min="1" max="1" width="4.90625" customWidth="1"/>
    <col min="2" max="5" width="2.36328125" customWidth="1"/>
    <col min="6" max="6" width="29.08984375" customWidth="1"/>
    <col min="7" max="7" width="7.54296875" style="2" customWidth="1"/>
    <col min="8" max="8" width="7.08984375" style="1" customWidth="1"/>
    <col min="9" max="11" width="6.36328125" style="1" customWidth="1"/>
    <col min="12" max="13" width="7.36328125" customWidth="1"/>
    <col min="14" max="14" width="10.54296875" customWidth="1"/>
    <col min="15" max="15" width="8.6328125" customWidth="1"/>
    <col min="16" max="16" width="8.90625" customWidth="1"/>
  </cols>
  <sheetData>
    <row r="1" spans="1:18" ht="17.25" customHeight="1" x14ac:dyDescent="0.25">
      <c r="A1" s="11" t="s">
        <v>55</v>
      </c>
      <c r="B1" s="12">
        <v>1</v>
      </c>
      <c r="C1" s="12">
        <v>4</v>
      </c>
      <c r="D1" s="12">
        <v>0</v>
      </c>
      <c r="E1" s="12">
        <v>1</v>
      </c>
      <c r="F1" s="105" t="s">
        <v>56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8" ht="21.75" customHeight="1" x14ac:dyDescent="0.25">
      <c r="A2" s="106" t="s">
        <v>21</v>
      </c>
      <c r="B2" s="106"/>
      <c r="C2" s="106"/>
      <c r="D2" s="106"/>
      <c r="E2" s="106"/>
      <c r="F2" s="107" t="s">
        <v>57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8" x14ac:dyDescent="0.25">
      <c r="A3" s="108" t="s">
        <v>0</v>
      </c>
      <c r="B3" s="108" t="s">
        <v>24</v>
      </c>
      <c r="C3" s="111"/>
      <c r="D3" s="111"/>
      <c r="E3" s="111"/>
      <c r="F3" s="108" t="s">
        <v>25</v>
      </c>
      <c r="G3" s="102" t="s">
        <v>7</v>
      </c>
      <c r="H3" s="102" t="s">
        <v>4</v>
      </c>
      <c r="I3" s="108" t="s">
        <v>23</v>
      </c>
      <c r="J3" s="108" t="s">
        <v>5</v>
      </c>
      <c r="K3" s="126"/>
      <c r="L3" s="126"/>
      <c r="M3" s="126"/>
      <c r="N3" s="126"/>
      <c r="O3" s="112" t="s">
        <v>54</v>
      </c>
      <c r="P3" s="102" t="s">
        <v>18</v>
      </c>
    </row>
    <row r="4" spans="1:18" ht="67.5" customHeight="1" x14ac:dyDescent="0.25">
      <c r="A4" s="109"/>
      <c r="B4" s="111"/>
      <c r="C4" s="111"/>
      <c r="D4" s="111"/>
      <c r="E4" s="111"/>
      <c r="F4" s="109"/>
      <c r="G4" s="103"/>
      <c r="H4" s="103"/>
      <c r="I4" s="109"/>
      <c r="J4" s="20" t="s">
        <v>1</v>
      </c>
      <c r="K4" s="20" t="s">
        <v>2</v>
      </c>
      <c r="L4" s="20" t="s">
        <v>6</v>
      </c>
      <c r="M4" s="20" t="s">
        <v>26</v>
      </c>
      <c r="N4" s="37" t="s">
        <v>27</v>
      </c>
      <c r="O4" s="102"/>
      <c r="P4" s="103"/>
    </row>
    <row r="5" spans="1:18" s="2" customFormat="1" ht="13" x14ac:dyDescent="0.25">
      <c r="A5" s="38">
        <v>1</v>
      </c>
      <c r="B5" s="110">
        <v>2</v>
      </c>
      <c r="C5" s="111"/>
      <c r="D5" s="111"/>
      <c r="E5" s="111"/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9">
        <v>13</v>
      </c>
    </row>
    <row r="6" spans="1:18" ht="18.75" customHeight="1" x14ac:dyDescent="0.25">
      <c r="A6" s="14" t="s">
        <v>3</v>
      </c>
      <c r="B6" s="14"/>
      <c r="C6" s="14"/>
      <c r="D6" s="14"/>
      <c r="E6" s="6"/>
      <c r="F6" s="6"/>
      <c r="G6" s="15"/>
      <c r="H6" s="16"/>
      <c r="I6" s="16"/>
      <c r="J6" s="16"/>
      <c r="K6" s="16"/>
      <c r="L6" s="6"/>
      <c r="M6" s="6"/>
      <c r="N6" s="6"/>
      <c r="O6" s="6"/>
    </row>
    <row r="7" spans="1:18" ht="14" x14ac:dyDescent="0.3">
      <c r="A7" s="49" t="s">
        <v>58</v>
      </c>
      <c r="B7" s="46" t="s">
        <v>59</v>
      </c>
      <c r="C7" s="46">
        <v>0</v>
      </c>
      <c r="D7" s="46">
        <v>1</v>
      </c>
      <c r="E7" s="46">
        <v>0</v>
      </c>
      <c r="F7" s="45" t="s">
        <v>257</v>
      </c>
      <c r="G7" s="46" t="s">
        <v>59</v>
      </c>
      <c r="H7" s="46">
        <v>1</v>
      </c>
      <c r="I7" s="77">
        <v>22</v>
      </c>
      <c r="J7" s="46">
        <v>660</v>
      </c>
      <c r="K7" s="46"/>
      <c r="L7" s="46"/>
      <c r="M7" s="46">
        <v>330</v>
      </c>
      <c r="N7" s="17">
        <f>J7-(K7+L7+M7)</f>
        <v>330</v>
      </c>
      <c r="O7" s="46" t="s">
        <v>93</v>
      </c>
      <c r="P7" s="50" t="s">
        <v>94</v>
      </c>
      <c r="R7" s="36"/>
    </row>
    <row r="8" spans="1:18" ht="14" x14ac:dyDescent="0.3">
      <c r="A8" s="49" t="s">
        <v>60</v>
      </c>
      <c r="B8" s="46" t="s">
        <v>59</v>
      </c>
      <c r="C8" s="46">
        <v>0</v>
      </c>
      <c r="D8" s="46">
        <v>2</v>
      </c>
      <c r="E8" s="46">
        <v>0</v>
      </c>
      <c r="F8" s="45" t="s">
        <v>61</v>
      </c>
      <c r="G8" s="46" t="s">
        <v>59</v>
      </c>
      <c r="H8" s="46">
        <v>1</v>
      </c>
      <c r="I8" s="77">
        <v>3</v>
      </c>
      <c r="J8" s="46">
        <v>90</v>
      </c>
      <c r="K8" s="46">
        <v>30</v>
      </c>
      <c r="L8" s="46">
        <v>15</v>
      </c>
      <c r="M8" s="46"/>
      <c r="N8" s="17">
        <f t="shared" ref="N8:N41" si="0">J8-(K8+L8+M8)</f>
        <v>45</v>
      </c>
      <c r="O8" s="46" t="s">
        <v>95</v>
      </c>
      <c r="P8" s="50" t="s">
        <v>96</v>
      </c>
    </row>
    <row r="9" spans="1:18" ht="14" x14ac:dyDescent="0.3">
      <c r="A9" s="49" t="s">
        <v>62</v>
      </c>
      <c r="B9" s="46" t="s">
        <v>59</v>
      </c>
      <c r="C9" s="46">
        <v>0</v>
      </c>
      <c r="D9" s="46">
        <v>3</v>
      </c>
      <c r="E9" s="46">
        <v>0</v>
      </c>
      <c r="F9" s="45" t="s">
        <v>63</v>
      </c>
      <c r="G9" s="46" t="s">
        <v>59</v>
      </c>
      <c r="H9" s="46">
        <v>1</v>
      </c>
      <c r="I9" s="77">
        <v>3</v>
      </c>
      <c r="J9" s="46">
        <v>90</v>
      </c>
      <c r="K9" s="46">
        <v>30</v>
      </c>
      <c r="L9" s="46">
        <v>15</v>
      </c>
      <c r="M9" s="46"/>
      <c r="N9" s="17">
        <f t="shared" si="0"/>
        <v>45</v>
      </c>
      <c r="O9" s="46" t="s">
        <v>95</v>
      </c>
      <c r="P9" s="50" t="s">
        <v>96</v>
      </c>
    </row>
    <row r="10" spans="1:18" ht="23.5" thickBot="1" x14ac:dyDescent="0.35">
      <c r="A10" s="78">
        <v>4</v>
      </c>
      <c r="B10" s="78" t="s">
        <v>59</v>
      </c>
      <c r="C10" s="78">
        <v>0</v>
      </c>
      <c r="D10" s="78">
        <v>4</v>
      </c>
      <c r="E10" s="78">
        <v>0</v>
      </c>
      <c r="F10" s="79" t="s">
        <v>64</v>
      </c>
      <c r="G10" s="78" t="s">
        <v>59</v>
      </c>
      <c r="H10" s="78">
        <v>1</v>
      </c>
      <c r="I10" s="78">
        <v>2</v>
      </c>
      <c r="J10" s="78">
        <v>60</v>
      </c>
      <c r="K10" s="78">
        <v>15</v>
      </c>
      <c r="L10" s="78">
        <v>15</v>
      </c>
      <c r="M10" s="78"/>
      <c r="N10" s="41">
        <f t="shared" si="0"/>
        <v>30</v>
      </c>
      <c r="O10" s="78" t="s">
        <v>97</v>
      </c>
      <c r="P10" s="80" t="s">
        <v>96</v>
      </c>
    </row>
    <row r="11" spans="1:18" ht="14" x14ac:dyDescent="0.3">
      <c r="A11" s="81">
        <v>5</v>
      </c>
      <c r="B11" s="81" t="s">
        <v>59</v>
      </c>
      <c r="C11" s="81">
        <v>0</v>
      </c>
      <c r="D11" s="81">
        <v>5</v>
      </c>
      <c r="E11" s="81">
        <v>0</v>
      </c>
      <c r="F11" s="82" t="s">
        <v>65</v>
      </c>
      <c r="G11" s="81" t="s">
        <v>59</v>
      </c>
      <c r="H11" s="81">
        <v>2</v>
      </c>
      <c r="I11" s="83">
        <v>15</v>
      </c>
      <c r="J11" s="81">
        <v>450</v>
      </c>
      <c r="K11" s="81"/>
      <c r="L11" s="81"/>
      <c r="M11" s="81">
        <v>210</v>
      </c>
      <c r="N11" s="40">
        <f t="shared" si="0"/>
        <v>240</v>
      </c>
      <c r="O11" s="81" t="s">
        <v>98</v>
      </c>
      <c r="P11" s="84" t="s">
        <v>96</v>
      </c>
      <c r="R11" s="36"/>
    </row>
    <row r="12" spans="1:18" ht="14" x14ac:dyDescent="0.3">
      <c r="A12" s="46">
        <v>6</v>
      </c>
      <c r="B12" s="46" t="s">
        <v>59</v>
      </c>
      <c r="C12" s="46">
        <v>0</v>
      </c>
      <c r="D12" s="46">
        <v>6</v>
      </c>
      <c r="E12" s="46">
        <v>0</v>
      </c>
      <c r="F12" s="45" t="s">
        <v>66</v>
      </c>
      <c r="G12" s="46" t="s">
        <v>59</v>
      </c>
      <c r="H12" s="46">
        <v>2</v>
      </c>
      <c r="I12" s="77">
        <v>4</v>
      </c>
      <c r="J12" s="46">
        <v>120</v>
      </c>
      <c r="K12" s="46">
        <v>30</v>
      </c>
      <c r="L12" s="46"/>
      <c r="M12" s="46"/>
      <c r="N12" s="17">
        <f t="shared" si="0"/>
        <v>90</v>
      </c>
      <c r="O12" s="46" t="s">
        <v>99</v>
      </c>
      <c r="P12" s="50" t="s">
        <v>100</v>
      </c>
    </row>
    <row r="13" spans="1:18" ht="14" x14ac:dyDescent="0.3">
      <c r="A13" s="46">
        <v>7</v>
      </c>
      <c r="B13" s="46" t="s">
        <v>59</v>
      </c>
      <c r="C13" s="46">
        <v>0</v>
      </c>
      <c r="D13" s="46">
        <v>7</v>
      </c>
      <c r="E13" s="46">
        <v>0</v>
      </c>
      <c r="F13" s="45" t="s">
        <v>67</v>
      </c>
      <c r="G13" s="46" t="s">
        <v>59</v>
      </c>
      <c r="H13" s="46">
        <v>2</v>
      </c>
      <c r="I13" s="77">
        <v>2</v>
      </c>
      <c r="J13" s="46">
        <v>60</v>
      </c>
      <c r="K13" s="46">
        <v>30</v>
      </c>
      <c r="L13" s="46"/>
      <c r="M13" s="46"/>
      <c r="N13" s="17">
        <f t="shared" si="0"/>
        <v>30</v>
      </c>
      <c r="O13" s="46" t="s">
        <v>99</v>
      </c>
      <c r="P13" s="50" t="s">
        <v>96</v>
      </c>
    </row>
    <row r="14" spans="1:18" ht="14" x14ac:dyDescent="0.3">
      <c r="A14" s="46">
        <v>8</v>
      </c>
      <c r="B14" s="46" t="s">
        <v>59</v>
      </c>
      <c r="C14" s="46">
        <v>0</v>
      </c>
      <c r="D14" s="46">
        <v>8</v>
      </c>
      <c r="E14" s="46">
        <v>0</v>
      </c>
      <c r="F14" s="45" t="s">
        <v>68</v>
      </c>
      <c r="G14" s="46" t="s">
        <v>59</v>
      </c>
      <c r="H14" s="46">
        <v>2</v>
      </c>
      <c r="I14" s="77">
        <v>4</v>
      </c>
      <c r="J14" s="46">
        <v>120</v>
      </c>
      <c r="K14" s="46">
        <v>30</v>
      </c>
      <c r="L14" s="46"/>
      <c r="M14" s="46"/>
      <c r="N14" s="17">
        <f t="shared" si="0"/>
        <v>90</v>
      </c>
      <c r="O14" s="46" t="s">
        <v>99</v>
      </c>
      <c r="P14" s="50" t="s">
        <v>100</v>
      </c>
    </row>
    <row r="15" spans="1:18" ht="14.5" thickBot="1" x14ac:dyDescent="0.35">
      <c r="A15" s="78">
        <v>9</v>
      </c>
      <c r="B15" s="78" t="s">
        <v>59</v>
      </c>
      <c r="C15" s="78">
        <v>0</v>
      </c>
      <c r="D15" s="78">
        <v>9</v>
      </c>
      <c r="E15" s="78">
        <v>0</v>
      </c>
      <c r="F15" s="79" t="s">
        <v>69</v>
      </c>
      <c r="G15" s="78" t="s">
        <v>59</v>
      </c>
      <c r="H15" s="78">
        <v>2</v>
      </c>
      <c r="I15" s="85">
        <v>3</v>
      </c>
      <c r="J15" s="78">
        <v>90</v>
      </c>
      <c r="K15" s="78">
        <v>30</v>
      </c>
      <c r="L15" s="78"/>
      <c r="M15" s="78"/>
      <c r="N15" s="41">
        <f t="shared" si="0"/>
        <v>60</v>
      </c>
      <c r="O15" s="78" t="s">
        <v>99</v>
      </c>
      <c r="P15" s="80" t="s">
        <v>100</v>
      </c>
    </row>
    <row r="16" spans="1:18" ht="14" x14ac:dyDescent="0.3">
      <c r="A16" s="81">
        <v>10</v>
      </c>
      <c r="B16" s="81" t="s">
        <v>59</v>
      </c>
      <c r="C16" s="81">
        <v>1</v>
      </c>
      <c r="D16" s="81">
        <v>0</v>
      </c>
      <c r="E16" s="81">
        <v>0</v>
      </c>
      <c r="F16" s="82" t="s">
        <v>70</v>
      </c>
      <c r="G16" s="81" t="s">
        <v>59</v>
      </c>
      <c r="H16" s="81">
        <v>3</v>
      </c>
      <c r="I16" s="83">
        <v>14</v>
      </c>
      <c r="J16" s="81">
        <v>420</v>
      </c>
      <c r="K16" s="81"/>
      <c r="L16" s="81"/>
      <c r="M16" s="81">
        <v>210</v>
      </c>
      <c r="N16" s="40">
        <f t="shared" si="0"/>
        <v>210</v>
      </c>
      <c r="O16" s="81" t="s">
        <v>98</v>
      </c>
      <c r="P16" s="84" t="s">
        <v>94</v>
      </c>
    </row>
    <row r="17" spans="1:16" ht="14" x14ac:dyDescent="0.3">
      <c r="A17" s="46">
        <v>11</v>
      </c>
      <c r="B17" s="46" t="s">
        <v>59</v>
      </c>
      <c r="C17" s="46">
        <v>1</v>
      </c>
      <c r="D17" s="46">
        <v>1</v>
      </c>
      <c r="E17" s="46">
        <v>0</v>
      </c>
      <c r="F17" s="45" t="s">
        <v>71</v>
      </c>
      <c r="G17" s="46" t="s">
        <v>59</v>
      </c>
      <c r="H17" s="46">
        <v>3</v>
      </c>
      <c r="I17" s="77">
        <v>4</v>
      </c>
      <c r="J17" s="46">
        <v>120</v>
      </c>
      <c r="K17" s="46">
        <v>30</v>
      </c>
      <c r="L17" s="46"/>
      <c r="M17" s="46"/>
      <c r="N17" s="17">
        <f t="shared" si="0"/>
        <v>90</v>
      </c>
      <c r="O17" s="46" t="s">
        <v>99</v>
      </c>
      <c r="P17" s="50" t="s">
        <v>100</v>
      </c>
    </row>
    <row r="18" spans="1:16" ht="14.4" customHeight="1" x14ac:dyDescent="0.3">
      <c r="A18" s="46">
        <v>12</v>
      </c>
      <c r="B18" s="46" t="s">
        <v>59</v>
      </c>
      <c r="C18" s="46">
        <v>1</v>
      </c>
      <c r="D18" s="46">
        <v>2</v>
      </c>
      <c r="E18" s="46">
        <v>0</v>
      </c>
      <c r="F18" s="45" t="s">
        <v>72</v>
      </c>
      <c r="G18" s="46" t="s">
        <v>59</v>
      </c>
      <c r="H18" s="46">
        <v>3</v>
      </c>
      <c r="I18" s="77">
        <v>3</v>
      </c>
      <c r="J18" s="46">
        <v>90</v>
      </c>
      <c r="K18" s="46">
        <v>30</v>
      </c>
      <c r="L18" s="46"/>
      <c r="M18" s="46"/>
      <c r="N18" s="17">
        <f t="shared" si="0"/>
        <v>60</v>
      </c>
      <c r="O18" s="46" t="s">
        <v>99</v>
      </c>
      <c r="P18" s="50" t="s">
        <v>100</v>
      </c>
    </row>
    <row r="19" spans="1:16" ht="14" x14ac:dyDescent="0.3">
      <c r="A19" s="46">
        <v>13</v>
      </c>
      <c r="B19" s="46" t="s">
        <v>59</v>
      </c>
      <c r="C19" s="46">
        <v>1</v>
      </c>
      <c r="D19" s="46">
        <v>3</v>
      </c>
      <c r="E19" s="46">
        <v>0</v>
      </c>
      <c r="F19" s="45" t="s">
        <v>249</v>
      </c>
      <c r="G19" s="46" t="s">
        <v>59</v>
      </c>
      <c r="H19" s="46">
        <v>3</v>
      </c>
      <c r="I19" s="77">
        <v>4</v>
      </c>
      <c r="J19" s="46">
        <v>120</v>
      </c>
      <c r="K19" s="46">
        <v>30</v>
      </c>
      <c r="L19" s="46"/>
      <c r="M19" s="46"/>
      <c r="N19" s="17">
        <f t="shared" si="0"/>
        <v>90</v>
      </c>
      <c r="O19" s="46" t="s">
        <v>99</v>
      </c>
      <c r="P19" s="50" t="s">
        <v>100</v>
      </c>
    </row>
    <row r="20" spans="1:16" ht="14.5" thickBot="1" x14ac:dyDescent="0.35">
      <c r="A20" s="78">
        <v>14</v>
      </c>
      <c r="B20" s="78" t="s">
        <v>59</v>
      </c>
      <c r="C20" s="78">
        <v>1</v>
      </c>
      <c r="D20" s="78">
        <v>4</v>
      </c>
      <c r="E20" s="78">
        <v>0</v>
      </c>
      <c r="F20" s="79" t="s">
        <v>73</v>
      </c>
      <c r="G20" s="78" t="s">
        <v>59</v>
      </c>
      <c r="H20" s="78">
        <v>3</v>
      </c>
      <c r="I20" s="85">
        <v>3</v>
      </c>
      <c r="J20" s="78">
        <v>90</v>
      </c>
      <c r="K20" s="78">
        <v>30</v>
      </c>
      <c r="L20" s="78"/>
      <c r="M20" s="78"/>
      <c r="N20" s="41">
        <f t="shared" si="0"/>
        <v>60</v>
      </c>
      <c r="O20" s="78" t="s">
        <v>99</v>
      </c>
      <c r="P20" s="80" t="s">
        <v>94</v>
      </c>
    </row>
    <row r="21" spans="1:16" ht="14" x14ac:dyDescent="0.3">
      <c r="A21" s="81">
        <v>15</v>
      </c>
      <c r="B21" s="81" t="s">
        <v>59</v>
      </c>
      <c r="C21" s="81">
        <v>1</v>
      </c>
      <c r="D21" s="81">
        <v>5</v>
      </c>
      <c r="E21" s="81">
        <v>0</v>
      </c>
      <c r="F21" s="82" t="s">
        <v>74</v>
      </c>
      <c r="G21" s="81" t="s">
        <v>59</v>
      </c>
      <c r="H21" s="81">
        <v>4</v>
      </c>
      <c r="I21" s="83">
        <v>14</v>
      </c>
      <c r="J21" s="81">
        <v>420</v>
      </c>
      <c r="K21" s="81"/>
      <c r="L21" s="81"/>
      <c r="M21" s="81">
        <v>210</v>
      </c>
      <c r="N21" s="40">
        <f t="shared" si="0"/>
        <v>210</v>
      </c>
      <c r="O21" s="81" t="s">
        <v>98</v>
      </c>
      <c r="P21" s="84" t="s">
        <v>96</v>
      </c>
    </row>
    <row r="22" spans="1:16" ht="23" x14ac:dyDescent="0.3">
      <c r="A22" s="46">
        <v>16</v>
      </c>
      <c r="B22" s="46" t="s">
        <v>59</v>
      </c>
      <c r="C22" s="46">
        <v>1</v>
      </c>
      <c r="D22" s="46">
        <v>6</v>
      </c>
      <c r="E22" s="46">
        <v>0</v>
      </c>
      <c r="F22" s="45" t="s">
        <v>75</v>
      </c>
      <c r="G22" s="46" t="s">
        <v>59</v>
      </c>
      <c r="H22" s="46">
        <v>4</v>
      </c>
      <c r="I22" s="77">
        <v>4</v>
      </c>
      <c r="J22" s="46">
        <v>120</v>
      </c>
      <c r="K22" s="46">
        <v>30</v>
      </c>
      <c r="L22" s="46"/>
      <c r="M22" s="46"/>
      <c r="N22" s="17">
        <f t="shared" si="0"/>
        <v>90</v>
      </c>
      <c r="O22" s="46" t="s">
        <v>99</v>
      </c>
      <c r="P22" s="50" t="s">
        <v>100</v>
      </c>
    </row>
    <row r="23" spans="1:16" ht="14" x14ac:dyDescent="0.3">
      <c r="A23" s="46">
        <v>17</v>
      </c>
      <c r="B23" s="46" t="s">
        <v>59</v>
      </c>
      <c r="C23" s="46">
        <v>1</v>
      </c>
      <c r="D23" s="46">
        <v>7</v>
      </c>
      <c r="E23" s="46">
        <v>0</v>
      </c>
      <c r="F23" s="45" t="s">
        <v>149</v>
      </c>
      <c r="G23" s="46" t="s">
        <v>59</v>
      </c>
      <c r="H23" s="46">
        <v>4</v>
      </c>
      <c r="I23" s="77">
        <v>2</v>
      </c>
      <c r="J23" s="46">
        <v>60</v>
      </c>
      <c r="K23" s="46">
        <v>30</v>
      </c>
      <c r="L23" s="46"/>
      <c r="M23" s="46"/>
      <c r="N23" s="17">
        <f t="shared" si="0"/>
        <v>30</v>
      </c>
      <c r="O23" s="46" t="s">
        <v>99</v>
      </c>
      <c r="P23" s="50" t="s">
        <v>96</v>
      </c>
    </row>
    <row r="24" spans="1:16" ht="14.5" thickBot="1" x14ac:dyDescent="0.35">
      <c r="A24" s="78">
        <v>18</v>
      </c>
      <c r="B24" s="78" t="s">
        <v>59</v>
      </c>
      <c r="C24" s="78">
        <v>1</v>
      </c>
      <c r="D24" s="78">
        <v>8</v>
      </c>
      <c r="E24" s="78">
        <v>0</v>
      </c>
      <c r="F24" s="79" t="s">
        <v>76</v>
      </c>
      <c r="G24" s="78" t="s">
        <v>59</v>
      </c>
      <c r="H24" s="78">
        <v>4</v>
      </c>
      <c r="I24" s="85">
        <v>4</v>
      </c>
      <c r="J24" s="78">
        <v>120</v>
      </c>
      <c r="K24" s="78">
        <v>30</v>
      </c>
      <c r="L24" s="78"/>
      <c r="M24" s="78"/>
      <c r="N24" s="41">
        <f t="shared" si="0"/>
        <v>90</v>
      </c>
      <c r="O24" s="78" t="s">
        <v>99</v>
      </c>
      <c r="P24" s="80" t="s">
        <v>100</v>
      </c>
    </row>
    <row r="25" spans="1:16" ht="14" x14ac:dyDescent="0.3">
      <c r="A25" s="81">
        <v>19</v>
      </c>
      <c r="B25" s="81" t="s">
        <v>59</v>
      </c>
      <c r="C25" s="81">
        <v>1</v>
      </c>
      <c r="D25" s="81">
        <v>9</v>
      </c>
      <c r="E25" s="81">
        <v>0</v>
      </c>
      <c r="F25" s="82" t="s">
        <v>77</v>
      </c>
      <c r="G25" s="81" t="s">
        <v>59</v>
      </c>
      <c r="H25" s="81">
        <v>5</v>
      </c>
      <c r="I25" s="83">
        <v>12</v>
      </c>
      <c r="J25" s="81">
        <v>360</v>
      </c>
      <c r="K25" s="81"/>
      <c r="L25" s="81"/>
      <c r="M25" s="81">
        <v>180</v>
      </c>
      <c r="N25" s="40">
        <f t="shared" si="0"/>
        <v>180</v>
      </c>
      <c r="O25" s="81" t="s">
        <v>101</v>
      </c>
      <c r="P25" s="84" t="s">
        <v>94</v>
      </c>
    </row>
    <row r="26" spans="1:16" ht="23" x14ac:dyDescent="0.3">
      <c r="A26" s="46">
        <v>20</v>
      </c>
      <c r="B26" s="46" t="s">
        <v>59</v>
      </c>
      <c r="C26" s="46">
        <v>2</v>
      </c>
      <c r="D26" s="46">
        <v>0</v>
      </c>
      <c r="E26" s="46">
        <v>0</v>
      </c>
      <c r="F26" s="45" t="s">
        <v>78</v>
      </c>
      <c r="G26" s="46" t="s">
        <v>59</v>
      </c>
      <c r="H26" s="46">
        <v>5</v>
      </c>
      <c r="I26" s="77">
        <v>5</v>
      </c>
      <c r="J26" s="46">
        <v>150</v>
      </c>
      <c r="K26" s="46">
        <v>30</v>
      </c>
      <c r="L26" s="46"/>
      <c r="M26" s="46"/>
      <c r="N26" s="17">
        <f t="shared" si="0"/>
        <v>120</v>
      </c>
      <c r="O26" s="46" t="s">
        <v>99</v>
      </c>
      <c r="P26" s="50" t="s">
        <v>100</v>
      </c>
    </row>
    <row r="27" spans="1:16" ht="14" x14ac:dyDescent="0.3">
      <c r="A27" s="46">
        <v>21</v>
      </c>
      <c r="B27" s="46" t="s">
        <v>59</v>
      </c>
      <c r="C27" s="46">
        <v>2</v>
      </c>
      <c r="D27" s="46">
        <v>1</v>
      </c>
      <c r="E27" s="46">
        <v>0</v>
      </c>
      <c r="F27" s="45" t="s">
        <v>150</v>
      </c>
      <c r="G27" s="46" t="s">
        <v>59</v>
      </c>
      <c r="H27" s="46">
        <v>5</v>
      </c>
      <c r="I27" s="77">
        <v>3</v>
      </c>
      <c r="J27" s="46">
        <v>90</v>
      </c>
      <c r="K27" s="46">
        <v>30</v>
      </c>
      <c r="L27" s="46"/>
      <c r="M27" s="46"/>
      <c r="N27" s="17">
        <f t="shared" si="0"/>
        <v>60</v>
      </c>
      <c r="O27" s="46" t="s">
        <v>99</v>
      </c>
      <c r="P27" s="50" t="s">
        <v>100</v>
      </c>
    </row>
    <row r="28" spans="1:16" ht="14" x14ac:dyDescent="0.3">
      <c r="A28" s="46">
        <v>22</v>
      </c>
      <c r="B28" s="46" t="s">
        <v>59</v>
      </c>
      <c r="C28" s="46">
        <v>2</v>
      </c>
      <c r="D28" s="46">
        <v>2</v>
      </c>
      <c r="E28" s="46">
        <v>0</v>
      </c>
      <c r="F28" s="45" t="s">
        <v>79</v>
      </c>
      <c r="G28" s="46" t="s">
        <v>59</v>
      </c>
      <c r="H28" s="46">
        <v>5</v>
      </c>
      <c r="I28" s="77">
        <v>2</v>
      </c>
      <c r="J28" s="46">
        <v>60</v>
      </c>
      <c r="K28" s="46">
        <v>30</v>
      </c>
      <c r="L28" s="46"/>
      <c r="M28" s="46"/>
      <c r="N28" s="17">
        <f t="shared" si="0"/>
        <v>30</v>
      </c>
      <c r="O28" s="46" t="s">
        <v>99</v>
      </c>
      <c r="P28" s="50" t="s">
        <v>100</v>
      </c>
    </row>
    <row r="29" spans="1:16" ht="14" x14ac:dyDescent="0.3">
      <c r="A29" s="46">
        <v>23</v>
      </c>
      <c r="B29" s="46" t="s">
        <v>59</v>
      </c>
      <c r="C29" s="46">
        <v>2</v>
      </c>
      <c r="D29" s="46">
        <v>3</v>
      </c>
      <c r="E29" s="46">
        <v>0</v>
      </c>
      <c r="F29" s="45" t="s">
        <v>80</v>
      </c>
      <c r="G29" s="46" t="s">
        <v>59</v>
      </c>
      <c r="H29" s="46">
        <v>5</v>
      </c>
      <c r="I29" s="77">
        <v>2</v>
      </c>
      <c r="J29" s="46">
        <v>60</v>
      </c>
      <c r="K29" s="46">
        <v>30</v>
      </c>
      <c r="L29" s="46"/>
      <c r="M29" s="46"/>
      <c r="N29" s="17">
        <f t="shared" si="0"/>
        <v>30</v>
      </c>
      <c r="O29" s="46" t="s">
        <v>99</v>
      </c>
      <c r="P29" s="50" t="s">
        <v>94</v>
      </c>
    </row>
    <row r="30" spans="1:16" ht="14.5" thickBot="1" x14ac:dyDescent="0.35">
      <c r="A30" s="78">
        <v>24</v>
      </c>
      <c r="B30" s="78" t="s">
        <v>59</v>
      </c>
      <c r="C30" s="78">
        <v>2</v>
      </c>
      <c r="D30" s="78">
        <v>4</v>
      </c>
      <c r="E30" s="78">
        <v>0</v>
      </c>
      <c r="F30" s="79" t="s">
        <v>81</v>
      </c>
      <c r="G30" s="78" t="s">
        <v>59</v>
      </c>
      <c r="H30" s="78">
        <v>5</v>
      </c>
      <c r="I30" s="85">
        <v>2</v>
      </c>
      <c r="J30" s="78">
        <v>60</v>
      </c>
      <c r="K30" s="78">
        <v>30</v>
      </c>
      <c r="L30" s="78"/>
      <c r="M30" s="78"/>
      <c r="N30" s="41">
        <f t="shared" si="0"/>
        <v>30</v>
      </c>
      <c r="O30" s="78" t="s">
        <v>99</v>
      </c>
      <c r="P30" s="80" t="s">
        <v>100</v>
      </c>
    </row>
    <row r="31" spans="1:16" ht="14" x14ac:dyDescent="0.3">
      <c r="A31" s="81">
        <v>25</v>
      </c>
      <c r="B31" s="81" t="s">
        <v>59</v>
      </c>
      <c r="C31" s="81">
        <v>2</v>
      </c>
      <c r="D31" s="81">
        <v>5</v>
      </c>
      <c r="E31" s="81">
        <v>0</v>
      </c>
      <c r="F31" s="82" t="s">
        <v>82</v>
      </c>
      <c r="G31" s="81" t="s">
        <v>59</v>
      </c>
      <c r="H31" s="81">
        <v>6</v>
      </c>
      <c r="I31" s="83">
        <v>12</v>
      </c>
      <c r="J31" s="81">
        <v>360</v>
      </c>
      <c r="K31" s="81"/>
      <c r="L31" s="81"/>
      <c r="M31" s="81">
        <v>180</v>
      </c>
      <c r="N31" s="40">
        <f t="shared" si="0"/>
        <v>180</v>
      </c>
      <c r="O31" s="81" t="s">
        <v>101</v>
      </c>
      <c r="P31" s="84" t="s">
        <v>96</v>
      </c>
    </row>
    <row r="32" spans="1:16" ht="14" x14ac:dyDescent="0.3">
      <c r="A32" s="46">
        <v>26</v>
      </c>
      <c r="B32" s="46" t="s">
        <v>59</v>
      </c>
      <c r="C32" s="46">
        <v>2</v>
      </c>
      <c r="D32" s="46">
        <v>6</v>
      </c>
      <c r="E32" s="46">
        <v>0</v>
      </c>
      <c r="F32" s="45" t="s">
        <v>83</v>
      </c>
      <c r="G32" s="46" t="s">
        <v>59</v>
      </c>
      <c r="H32" s="46">
        <v>6</v>
      </c>
      <c r="I32" s="77">
        <v>5</v>
      </c>
      <c r="J32" s="46">
        <v>150</v>
      </c>
      <c r="K32" s="46">
        <v>30</v>
      </c>
      <c r="L32" s="46"/>
      <c r="M32" s="46"/>
      <c r="N32" s="17">
        <f t="shared" si="0"/>
        <v>120</v>
      </c>
      <c r="O32" s="46" t="s">
        <v>99</v>
      </c>
      <c r="P32" s="50" t="s">
        <v>100</v>
      </c>
    </row>
    <row r="33" spans="1:16" ht="14" x14ac:dyDescent="0.3">
      <c r="A33" s="46">
        <v>27</v>
      </c>
      <c r="B33" s="46" t="s">
        <v>59</v>
      </c>
      <c r="C33" s="46">
        <v>2</v>
      </c>
      <c r="D33" s="46">
        <v>7</v>
      </c>
      <c r="E33" s="46">
        <v>0</v>
      </c>
      <c r="F33" s="45" t="s">
        <v>84</v>
      </c>
      <c r="G33" s="46" t="s">
        <v>59</v>
      </c>
      <c r="H33" s="46">
        <v>6</v>
      </c>
      <c r="I33" s="77">
        <v>5</v>
      </c>
      <c r="J33" s="46">
        <v>150</v>
      </c>
      <c r="K33" s="46">
        <v>30</v>
      </c>
      <c r="L33" s="46"/>
      <c r="M33" s="46"/>
      <c r="N33" s="17">
        <f t="shared" si="0"/>
        <v>120</v>
      </c>
      <c r="O33" s="46" t="s">
        <v>99</v>
      </c>
      <c r="P33" s="50" t="s">
        <v>100</v>
      </c>
    </row>
    <row r="34" spans="1:16" ht="14.5" thickBot="1" x14ac:dyDescent="0.35">
      <c r="A34" s="78">
        <v>28</v>
      </c>
      <c r="B34" s="78" t="s">
        <v>59</v>
      </c>
      <c r="C34" s="78">
        <v>2</v>
      </c>
      <c r="D34" s="78">
        <v>8</v>
      </c>
      <c r="E34" s="78">
        <v>0</v>
      </c>
      <c r="F34" s="79" t="s">
        <v>85</v>
      </c>
      <c r="G34" s="78" t="s">
        <v>59</v>
      </c>
      <c r="H34" s="78">
        <v>6</v>
      </c>
      <c r="I34" s="85">
        <v>3</v>
      </c>
      <c r="J34" s="78">
        <v>90</v>
      </c>
      <c r="K34" s="78">
        <v>30</v>
      </c>
      <c r="L34" s="78"/>
      <c r="M34" s="78"/>
      <c r="N34" s="41">
        <f t="shared" si="0"/>
        <v>60</v>
      </c>
      <c r="O34" s="78" t="s">
        <v>99</v>
      </c>
      <c r="P34" s="80" t="s">
        <v>100</v>
      </c>
    </row>
    <row r="35" spans="1:16" ht="14" x14ac:dyDescent="0.3">
      <c r="A35" s="81">
        <v>29</v>
      </c>
      <c r="B35" s="81" t="s">
        <v>59</v>
      </c>
      <c r="C35" s="81">
        <v>2</v>
      </c>
      <c r="D35" s="81">
        <v>9</v>
      </c>
      <c r="E35" s="81">
        <v>0</v>
      </c>
      <c r="F35" s="82" t="s">
        <v>86</v>
      </c>
      <c r="G35" s="81" t="s">
        <v>59</v>
      </c>
      <c r="H35" s="81">
        <v>7</v>
      </c>
      <c r="I35" s="83">
        <v>12</v>
      </c>
      <c r="J35" s="81">
        <v>360</v>
      </c>
      <c r="K35" s="81"/>
      <c r="L35" s="81"/>
      <c r="M35" s="81">
        <v>180</v>
      </c>
      <c r="N35" s="40">
        <f t="shared" si="0"/>
        <v>180</v>
      </c>
      <c r="O35" s="81" t="s">
        <v>101</v>
      </c>
      <c r="P35" s="84" t="s">
        <v>94</v>
      </c>
    </row>
    <row r="36" spans="1:16" ht="14" x14ac:dyDescent="0.3">
      <c r="A36" s="46">
        <v>30</v>
      </c>
      <c r="B36" s="46" t="s">
        <v>59</v>
      </c>
      <c r="C36" s="46">
        <v>3</v>
      </c>
      <c r="D36" s="46">
        <v>0</v>
      </c>
      <c r="E36" s="46">
        <v>0</v>
      </c>
      <c r="F36" s="45" t="s">
        <v>87</v>
      </c>
      <c r="G36" s="46" t="s">
        <v>59</v>
      </c>
      <c r="H36" s="46">
        <v>7</v>
      </c>
      <c r="I36" s="77">
        <v>6</v>
      </c>
      <c r="J36" s="46">
        <v>180</v>
      </c>
      <c r="K36" s="46">
        <v>30</v>
      </c>
      <c r="L36" s="46"/>
      <c r="M36" s="46"/>
      <c r="N36" s="17">
        <f t="shared" si="0"/>
        <v>150</v>
      </c>
      <c r="O36" s="46" t="s">
        <v>99</v>
      </c>
      <c r="P36" s="50" t="s">
        <v>100</v>
      </c>
    </row>
    <row r="37" spans="1:16" ht="14.5" thickBot="1" x14ac:dyDescent="0.35">
      <c r="A37" s="78">
        <v>31</v>
      </c>
      <c r="B37" s="78" t="s">
        <v>59</v>
      </c>
      <c r="C37" s="78">
        <v>3</v>
      </c>
      <c r="D37" s="78">
        <v>1</v>
      </c>
      <c r="E37" s="78">
        <v>0</v>
      </c>
      <c r="F37" s="79" t="s">
        <v>88</v>
      </c>
      <c r="G37" s="78" t="s">
        <v>59</v>
      </c>
      <c r="H37" s="78">
        <v>7</v>
      </c>
      <c r="I37" s="85">
        <v>6</v>
      </c>
      <c r="J37" s="78">
        <v>180</v>
      </c>
      <c r="K37" s="78">
        <v>30</v>
      </c>
      <c r="L37" s="78"/>
      <c r="M37" s="78"/>
      <c r="N37" s="41">
        <f t="shared" si="0"/>
        <v>150</v>
      </c>
      <c r="O37" s="78" t="s">
        <v>99</v>
      </c>
      <c r="P37" s="80" t="s">
        <v>100</v>
      </c>
    </row>
    <row r="38" spans="1:16" ht="14" x14ac:dyDescent="0.3">
      <c r="A38" s="81">
        <v>32</v>
      </c>
      <c r="B38" s="81" t="s">
        <v>59</v>
      </c>
      <c r="C38" s="81">
        <v>3</v>
      </c>
      <c r="D38" s="81">
        <v>2</v>
      </c>
      <c r="E38" s="81">
        <v>0</v>
      </c>
      <c r="F38" s="82" t="s">
        <v>89</v>
      </c>
      <c r="G38" s="81" t="s">
        <v>59</v>
      </c>
      <c r="H38" s="84">
        <v>8</v>
      </c>
      <c r="I38" s="83">
        <v>12</v>
      </c>
      <c r="J38" s="81">
        <v>360</v>
      </c>
      <c r="K38" s="81"/>
      <c r="L38" s="81"/>
      <c r="M38" s="81">
        <v>180</v>
      </c>
      <c r="N38" s="40">
        <f t="shared" si="0"/>
        <v>180</v>
      </c>
      <c r="O38" s="81" t="s">
        <v>101</v>
      </c>
      <c r="P38" s="84" t="s">
        <v>96</v>
      </c>
    </row>
    <row r="39" spans="1:16" ht="14" x14ac:dyDescent="0.3">
      <c r="A39" s="46">
        <v>33</v>
      </c>
      <c r="B39" s="46" t="s">
        <v>59</v>
      </c>
      <c r="C39" s="46">
        <v>3</v>
      </c>
      <c r="D39" s="46">
        <v>3</v>
      </c>
      <c r="E39" s="46">
        <v>0</v>
      </c>
      <c r="F39" s="45" t="s">
        <v>90</v>
      </c>
      <c r="G39" s="46" t="s">
        <v>59</v>
      </c>
      <c r="H39" s="46">
        <v>8</v>
      </c>
      <c r="I39" s="77">
        <v>2</v>
      </c>
      <c r="J39" s="46">
        <v>60</v>
      </c>
      <c r="K39" s="46">
        <v>30</v>
      </c>
      <c r="L39" s="46"/>
      <c r="M39" s="46"/>
      <c r="N39" s="17">
        <f t="shared" si="0"/>
        <v>30</v>
      </c>
      <c r="O39" s="46" t="s">
        <v>99</v>
      </c>
      <c r="P39" s="50" t="s">
        <v>100</v>
      </c>
    </row>
    <row r="40" spans="1:16" ht="23" x14ac:dyDescent="0.3">
      <c r="A40" s="46">
        <v>34</v>
      </c>
      <c r="B40" s="46" t="s">
        <v>59</v>
      </c>
      <c r="C40" s="46">
        <v>3</v>
      </c>
      <c r="D40" s="46">
        <v>4</v>
      </c>
      <c r="E40" s="46">
        <v>0</v>
      </c>
      <c r="F40" s="45" t="s">
        <v>91</v>
      </c>
      <c r="G40" s="46" t="s">
        <v>59</v>
      </c>
      <c r="H40" s="46">
        <v>8</v>
      </c>
      <c r="I40" s="77">
        <v>2</v>
      </c>
      <c r="J40" s="46">
        <v>60</v>
      </c>
      <c r="K40" s="46">
        <v>15</v>
      </c>
      <c r="L40" s="46">
        <v>15</v>
      </c>
      <c r="M40" s="46"/>
      <c r="N40" s="17">
        <f t="shared" si="0"/>
        <v>30</v>
      </c>
      <c r="O40" s="46" t="s">
        <v>97</v>
      </c>
      <c r="P40" s="50" t="s">
        <v>96</v>
      </c>
    </row>
    <row r="41" spans="1:16" ht="23" x14ac:dyDescent="0.3">
      <c r="A41" s="86">
        <v>35</v>
      </c>
      <c r="B41" s="86" t="s">
        <v>59</v>
      </c>
      <c r="C41" s="86">
        <v>3</v>
      </c>
      <c r="D41" s="86">
        <v>5</v>
      </c>
      <c r="E41" s="86">
        <v>0</v>
      </c>
      <c r="F41" s="87" t="s">
        <v>92</v>
      </c>
      <c r="G41" s="86" t="s">
        <v>59</v>
      </c>
      <c r="H41" s="86">
        <v>8</v>
      </c>
      <c r="I41" s="88">
        <v>4</v>
      </c>
      <c r="J41" s="86">
        <v>120</v>
      </c>
      <c r="K41" s="86">
        <v>15</v>
      </c>
      <c r="L41" s="86">
        <v>15</v>
      </c>
      <c r="M41" s="86"/>
      <c r="N41" s="42">
        <f t="shared" si="0"/>
        <v>90</v>
      </c>
      <c r="O41" s="86" t="s">
        <v>97</v>
      </c>
      <c r="P41" s="89" t="s">
        <v>100</v>
      </c>
    </row>
    <row r="42" spans="1:16" ht="39.65" customHeight="1" x14ac:dyDescent="0.25">
      <c r="A42" s="125" t="s">
        <v>102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</row>
    <row r="43" spans="1:16" ht="14" x14ac:dyDescent="0.3">
      <c r="A43" s="43">
        <v>1</v>
      </c>
      <c r="B43" s="81" t="s">
        <v>103</v>
      </c>
      <c r="C43" s="81">
        <v>0</v>
      </c>
      <c r="D43" s="81">
        <v>1</v>
      </c>
      <c r="E43" s="81">
        <v>0</v>
      </c>
      <c r="F43" s="82" t="s">
        <v>104</v>
      </c>
      <c r="G43" s="81" t="s">
        <v>103</v>
      </c>
      <c r="H43" s="90" t="s">
        <v>105</v>
      </c>
      <c r="I43" s="81">
        <v>3</v>
      </c>
      <c r="J43" s="81">
        <v>90</v>
      </c>
      <c r="K43" s="81">
        <v>30</v>
      </c>
      <c r="L43" s="82"/>
      <c r="M43" s="40"/>
      <c r="N43" s="40">
        <f>J43-(K43+L43+M43)</f>
        <v>60</v>
      </c>
      <c r="O43" s="81" t="s">
        <v>99</v>
      </c>
      <c r="P43" s="84" t="s">
        <v>100</v>
      </c>
    </row>
    <row r="44" spans="1:16" ht="34.5" x14ac:dyDescent="0.3">
      <c r="A44" s="44">
        <v>2</v>
      </c>
      <c r="B44" s="46" t="s">
        <v>103</v>
      </c>
      <c r="C44" s="46">
        <v>0</v>
      </c>
      <c r="D44" s="46">
        <v>2</v>
      </c>
      <c r="E44" s="46">
        <v>0</v>
      </c>
      <c r="F44" s="48" t="s">
        <v>106</v>
      </c>
      <c r="G44" s="47" t="s">
        <v>103</v>
      </c>
      <c r="H44" s="47">
        <v>2</v>
      </c>
      <c r="I44" s="47">
        <v>3</v>
      </c>
      <c r="J44" s="47">
        <v>90</v>
      </c>
      <c r="K44" s="47">
        <v>30</v>
      </c>
      <c r="L44" s="47"/>
      <c r="M44" s="17"/>
      <c r="N44" s="17">
        <f t="shared" ref="N44:N78" si="1">J44-(K44+L44+M44)</f>
        <v>60</v>
      </c>
      <c r="O44" s="47" t="s">
        <v>99</v>
      </c>
      <c r="P44" s="51" t="s">
        <v>96</v>
      </c>
    </row>
    <row r="45" spans="1:16" ht="23" x14ac:dyDescent="0.3">
      <c r="A45" s="44">
        <v>3</v>
      </c>
      <c r="B45" s="46" t="s">
        <v>103</v>
      </c>
      <c r="C45" s="46">
        <v>0</v>
      </c>
      <c r="D45" s="46">
        <v>3</v>
      </c>
      <c r="E45" s="46">
        <v>0</v>
      </c>
      <c r="F45" s="45" t="s">
        <v>109</v>
      </c>
      <c r="G45" s="46" t="s">
        <v>103</v>
      </c>
      <c r="H45" s="46" t="s">
        <v>110</v>
      </c>
      <c r="I45" s="46">
        <v>3</v>
      </c>
      <c r="J45" s="46">
        <v>90</v>
      </c>
      <c r="K45" s="46">
        <v>30</v>
      </c>
      <c r="L45" s="45"/>
      <c r="M45" s="17"/>
      <c r="N45" s="17">
        <f t="shared" si="1"/>
        <v>60</v>
      </c>
      <c r="O45" s="46" t="s">
        <v>99</v>
      </c>
      <c r="P45" s="50" t="s">
        <v>100</v>
      </c>
    </row>
    <row r="46" spans="1:16" ht="14" x14ac:dyDescent="0.3">
      <c r="A46" s="43">
        <v>4</v>
      </c>
      <c r="B46" s="46" t="s">
        <v>103</v>
      </c>
      <c r="C46" s="46">
        <v>0</v>
      </c>
      <c r="D46" s="46">
        <v>4</v>
      </c>
      <c r="E46" s="46">
        <v>0</v>
      </c>
      <c r="F46" s="91" t="s">
        <v>111</v>
      </c>
      <c r="G46" s="46" t="s">
        <v>103</v>
      </c>
      <c r="H46" s="49" t="s">
        <v>110</v>
      </c>
      <c r="I46" s="46">
        <v>3</v>
      </c>
      <c r="J46" s="46">
        <v>90</v>
      </c>
      <c r="K46" s="46">
        <v>30</v>
      </c>
      <c r="L46" s="46"/>
      <c r="M46" s="17"/>
      <c r="N46" s="17">
        <f t="shared" si="1"/>
        <v>60</v>
      </c>
      <c r="O46" s="46" t="s">
        <v>99</v>
      </c>
      <c r="P46" s="50" t="s">
        <v>100</v>
      </c>
    </row>
    <row r="47" spans="1:16" ht="34.5" x14ac:dyDescent="0.3">
      <c r="A47" s="44">
        <v>5</v>
      </c>
      <c r="B47" s="46" t="s">
        <v>103</v>
      </c>
      <c r="C47" s="46">
        <v>0</v>
      </c>
      <c r="D47" s="46">
        <v>5</v>
      </c>
      <c r="E47" s="46">
        <v>0</v>
      </c>
      <c r="F47" s="45" t="s">
        <v>112</v>
      </c>
      <c r="G47" s="46" t="s">
        <v>103</v>
      </c>
      <c r="H47" s="49" t="s">
        <v>110</v>
      </c>
      <c r="I47" s="46">
        <v>3</v>
      </c>
      <c r="J47" s="46">
        <v>90</v>
      </c>
      <c r="K47" s="46">
        <v>30</v>
      </c>
      <c r="L47" s="46"/>
      <c r="M47" s="17"/>
      <c r="N47" s="17">
        <f t="shared" si="1"/>
        <v>60</v>
      </c>
      <c r="O47" s="46" t="s">
        <v>99</v>
      </c>
      <c r="P47" s="50" t="s">
        <v>96</v>
      </c>
    </row>
    <row r="48" spans="1:16" ht="46" x14ac:dyDescent="0.3">
      <c r="A48" s="44">
        <v>6</v>
      </c>
      <c r="B48" s="46" t="s">
        <v>103</v>
      </c>
      <c r="C48" s="46">
        <v>0</v>
      </c>
      <c r="D48" s="46">
        <v>6</v>
      </c>
      <c r="E48" s="46">
        <v>0</v>
      </c>
      <c r="F48" s="45" t="s">
        <v>113</v>
      </c>
      <c r="G48" s="46" t="s">
        <v>103</v>
      </c>
      <c r="H48" s="49" t="s">
        <v>110</v>
      </c>
      <c r="I48" s="46">
        <v>3</v>
      </c>
      <c r="J48" s="46">
        <v>90</v>
      </c>
      <c r="K48" s="46">
        <v>30</v>
      </c>
      <c r="L48" s="45"/>
      <c r="M48" s="17"/>
      <c r="N48" s="17">
        <f t="shared" si="1"/>
        <v>60</v>
      </c>
      <c r="O48" s="46" t="s">
        <v>99</v>
      </c>
      <c r="P48" s="50" t="s">
        <v>100</v>
      </c>
    </row>
    <row r="49" spans="1:16" ht="23" x14ac:dyDescent="0.3">
      <c r="A49" s="43">
        <v>7</v>
      </c>
      <c r="B49" s="46" t="s">
        <v>103</v>
      </c>
      <c r="C49" s="46">
        <v>0</v>
      </c>
      <c r="D49" s="46">
        <v>7</v>
      </c>
      <c r="E49" s="46">
        <v>0</v>
      </c>
      <c r="F49" s="48" t="s">
        <v>114</v>
      </c>
      <c r="G49" s="47" t="s">
        <v>103</v>
      </c>
      <c r="H49" s="92" t="s">
        <v>110</v>
      </c>
      <c r="I49" s="46">
        <v>3</v>
      </c>
      <c r="J49" s="46">
        <v>90</v>
      </c>
      <c r="K49" s="47">
        <v>30</v>
      </c>
      <c r="L49" s="48"/>
      <c r="M49" s="17"/>
      <c r="N49" s="17">
        <f t="shared" si="1"/>
        <v>60</v>
      </c>
      <c r="O49" s="47" t="s">
        <v>99</v>
      </c>
      <c r="P49" s="51" t="s">
        <v>96</v>
      </c>
    </row>
    <row r="50" spans="1:16" ht="23" x14ac:dyDescent="0.3">
      <c r="A50" s="44">
        <v>8</v>
      </c>
      <c r="B50" s="46" t="s">
        <v>103</v>
      </c>
      <c r="C50" s="46">
        <v>0</v>
      </c>
      <c r="D50" s="46">
        <v>8</v>
      </c>
      <c r="E50" s="46">
        <v>0</v>
      </c>
      <c r="F50" s="48" t="s">
        <v>115</v>
      </c>
      <c r="G50" s="47" t="s">
        <v>103</v>
      </c>
      <c r="H50" s="92" t="s">
        <v>110</v>
      </c>
      <c r="I50" s="47">
        <v>3</v>
      </c>
      <c r="J50" s="47">
        <v>90</v>
      </c>
      <c r="K50" s="47">
        <v>30</v>
      </c>
      <c r="L50" s="48"/>
      <c r="M50" s="17"/>
      <c r="N50" s="17">
        <f t="shared" si="1"/>
        <v>60</v>
      </c>
      <c r="O50" s="47" t="s">
        <v>99</v>
      </c>
      <c r="P50" s="51" t="s">
        <v>96</v>
      </c>
    </row>
    <row r="51" spans="1:16" ht="34.5" x14ac:dyDescent="0.3">
      <c r="A51" s="44">
        <v>9</v>
      </c>
      <c r="B51" s="46" t="s">
        <v>103</v>
      </c>
      <c r="C51" s="46">
        <v>0</v>
      </c>
      <c r="D51" s="46">
        <v>9</v>
      </c>
      <c r="E51" s="46">
        <v>0</v>
      </c>
      <c r="F51" s="45" t="s">
        <v>116</v>
      </c>
      <c r="G51" s="46" t="s">
        <v>103</v>
      </c>
      <c r="H51" s="49" t="s">
        <v>110</v>
      </c>
      <c r="I51" s="46">
        <v>3</v>
      </c>
      <c r="J51" s="47">
        <v>90</v>
      </c>
      <c r="K51" s="46">
        <v>30</v>
      </c>
      <c r="L51" s="45"/>
      <c r="M51" s="17"/>
      <c r="N51" s="17">
        <f t="shared" si="1"/>
        <v>60</v>
      </c>
      <c r="O51" s="46" t="s">
        <v>99</v>
      </c>
      <c r="P51" s="50" t="s">
        <v>96</v>
      </c>
    </row>
    <row r="52" spans="1:16" ht="34.5" x14ac:dyDescent="0.3">
      <c r="A52" s="43">
        <v>10</v>
      </c>
      <c r="B52" s="46" t="s">
        <v>103</v>
      </c>
      <c r="C52" s="46">
        <v>1</v>
      </c>
      <c r="D52" s="46">
        <v>0</v>
      </c>
      <c r="E52" s="46">
        <v>0</v>
      </c>
      <c r="F52" s="45" t="s">
        <v>117</v>
      </c>
      <c r="G52" s="46" t="s">
        <v>103</v>
      </c>
      <c r="H52" s="49" t="s">
        <v>110</v>
      </c>
      <c r="I52" s="46">
        <v>3</v>
      </c>
      <c r="J52" s="46">
        <v>90</v>
      </c>
      <c r="K52" s="46">
        <v>30</v>
      </c>
      <c r="L52" s="45"/>
      <c r="M52" s="17"/>
      <c r="N52" s="17">
        <f t="shared" si="1"/>
        <v>60</v>
      </c>
      <c r="O52" s="46" t="s">
        <v>99</v>
      </c>
      <c r="P52" s="50" t="s">
        <v>96</v>
      </c>
    </row>
    <row r="53" spans="1:16" ht="14" x14ac:dyDescent="0.3">
      <c r="A53" s="44">
        <v>11</v>
      </c>
      <c r="B53" s="46" t="s">
        <v>103</v>
      </c>
      <c r="C53" s="46">
        <v>1</v>
      </c>
      <c r="D53" s="46">
        <v>1</v>
      </c>
      <c r="E53" s="46">
        <v>0</v>
      </c>
      <c r="F53" s="45" t="s">
        <v>118</v>
      </c>
      <c r="G53" s="46" t="s">
        <v>103</v>
      </c>
      <c r="H53" s="49" t="s">
        <v>110</v>
      </c>
      <c r="I53" s="46">
        <v>3</v>
      </c>
      <c r="J53" s="46">
        <v>90</v>
      </c>
      <c r="K53" s="46">
        <v>30</v>
      </c>
      <c r="L53" s="45"/>
      <c r="M53" s="17"/>
      <c r="N53" s="17">
        <f t="shared" si="1"/>
        <v>60</v>
      </c>
      <c r="O53" s="46" t="s">
        <v>99</v>
      </c>
      <c r="P53" s="50" t="s">
        <v>100</v>
      </c>
    </row>
    <row r="54" spans="1:16" ht="14" x14ac:dyDescent="0.3">
      <c r="A54" s="44">
        <v>12</v>
      </c>
      <c r="B54" s="46" t="s">
        <v>103</v>
      </c>
      <c r="C54" s="46">
        <v>1</v>
      </c>
      <c r="D54" s="46">
        <v>2</v>
      </c>
      <c r="E54" s="46">
        <v>0</v>
      </c>
      <c r="F54" s="45" t="s">
        <v>119</v>
      </c>
      <c r="G54" s="46" t="s">
        <v>103</v>
      </c>
      <c r="H54" s="49" t="s">
        <v>110</v>
      </c>
      <c r="I54" s="46">
        <v>3</v>
      </c>
      <c r="J54" s="46">
        <v>90</v>
      </c>
      <c r="K54" s="46">
        <v>30</v>
      </c>
      <c r="L54" s="45"/>
      <c r="M54" s="17"/>
      <c r="N54" s="17">
        <f t="shared" si="1"/>
        <v>60</v>
      </c>
      <c r="O54" s="46" t="s">
        <v>99</v>
      </c>
      <c r="P54" s="50" t="s">
        <v>100</v>
      </c>
    </row>
    <row r="55" spans="1:16" ht="23" x14ac:dyDescent="0.3">
      <c r="A55" s="43">
        <v>13</v>
      </c>
      <c r="B55" s="46" t="s">
        <v>103</v>
      </c>
      <c r="C55" s="46">
        <v>1</v>
      </c>
      <c r="D55" s="46">
        <v>3</v>
      </c>
      <c r="E55" s="46">
        <v>0</v>
      </c>
      <c r="F55" s="45" t="s">
        <v>107</v>
      </c>
      <c r="G55" s="46" t="s">
        <v>103</v>
      </c>
      <c r="H55" s="49" t="s">
        <v>108</v>
      </c>
      <c r="I55" s="46">
        <v>3</v>
      </c>
      <c r="J55" s="46">
        <v>90</v>
      </c>
      <c r="K55" s="46">
        <v>30</v>
      </c>
      <c r="L55" s="45"/>
      <c r="M55" s="17"/>
      <c r="N55" s="17">
        <f>J55-(K55+L55+M55)</f>
        <v>60</v>
      </c>
      <c r="O55" s="46" t="s">
        <v>99</v>
      </c>
      <c r="P55" s="50" t="s">
        <v>100</v>
      </c>
    </row>
    <row r="56" spans="1:16" ht="14" x14ac:dyDescent="0.3">
      <c r="A56" s="44">
        <v>14</v>
      </c>
      <c r="B56" s="46" t="s">
        <v>103</v>
      </c>
      <c r="C56" s="46">
        <v>1</v>
      </c>
      <c r="D56" s="46">
        <v>4</v>
      </c>
      <c r="E56" s="46">
        <v>0</v>
      </c>
      <c r="F56" s="45" t="s">
        <v>120</v>
      </c>
      <c r="G56" s="46" t="s">
        <v>103</v>
      </c>
      <c r="H56" s="46" t="s">
        <v>108</v>
      </c>
      <c r="I56" s="46">
        <v>3</v>
      </c>
      <c r="J56" s="46">
        <v>90</v>
      </c>
      <c r="K56" s="46">
        <v>30</v>
      </c>
      <c r="L56" s="45"/>
      <c r="M56" s="17"/>
      <c r="N56" s="17">
        <f t="shared" si="1"/>
        <v>60</v>
      </c>
      <c r="O56" s="46" t="s">
        <v>99</v>
      </c>
      <c r="P56" s="50" t="s">
        <v>100</v>
      </c>
    </row>
    <row r="57" spans="1:16" ht="23" x14ac:dyDescent="0.3">
      <c r="A57" s="44">
        <v>15</v>
      </c>
      <c r="B57" s="46" t="s">
        <v>103</v>
      </c>
      <c r="C57" s="46">
        <v>1</v>
      </c>
      <c r="D57" s="46">
        <v>5</v>
      </c>
      <c r="E57" s="46">
        <v>0</v>
      </c>
      <c r="F57" s="45" t="s">
        <v>121</v>
      </c>
      <c r="G57" s="46" t="s">
        <v>103</v>
      </c>
      <c r="H57" s="46" t="s">
        <v>108</v>
      </c>
      <c r="I57" s="46">
        <v>3</v>
      </c>
      <c r="J57" s="46">
        <v>90</v>
      </c>
      <c r="K57" s="46">
        <v>30</v>
      </c>
      <c r="L57" s="45"/>
      <c r="M57" s="17"/>
      <c r="N57" s="17">
        <f t="shared" si="1"/>
        <v>60</v>
      </c>
      <c r="O57" s="46" t="s">
        <v>99</v>
      </c>
      <c r="P57" s="50" t="s">
        <v>100</v>
      </c>
    </row>
    <row r="58" spans="1:16" ht="37.25" customHeight="1" x14ac:dyDescent="0.3">
      <c r="A58" s="43">
        <v>16</v>
      </c>
      <c r="B58" s="46" t="s">
        <v>103</v>
      </c>
      <c r="C58" s="46">
        <v>1</v>
      </c>
      <c r="D58" s="46">
        <v>6</v>
      </c>
      <c r="E58" s="46">
        <v>0</v>
      </c>
      <c r="F58" s="48" t="s">
        <v>122</v>
      </c>
      <c r="G58" s="47" t="s">
        <v>103</v>
      </c>
      <c r="H58" s="47" t="s">
        <v>108</v>
      </c>
      <c r="I58" s="47">
        <v>3</v>
      </c>
      <c r="J58" s="47">
        <v>90</v>
      </c>
      <c r="K58" s="47">
        <v>45</v>
      </c>
      <c r="L58" s="47"/>
      <c r="M58" s="17"/>
      <c r="N58" s="17">
        <f t="shared" si="1"/>
        <v>45</v>
      </c>
      <c r="O58" s="47" t="s">
        <v>147</v>
      </c>
      <c r="P58" s="51" t="s">
        <v>96</v>
      </c>
    </row>
    <row r="59" spans="1:16" ht="31.25" customHeight="1" x14ac:dyDescent="0.3">
      <c r="A59" s="44">
        <v>17</v>
      </c>
      <c r="B59" s="46" t="s">
        <v>103</v>
      </c>
      <c r="C59" s="46">
        <v>1</v>
      </c>
      <c r="D59" s="46">
        <v>7</v>
      </c>
      <c r="E59" s="46">
        <v>0</v>
      </c>
      <c r="F59" s="45" t="s">
        <v>123</v>
      </c>
      <c r="G59" s="46" t="s">
        <v>103</v>
      </c>
      <c r="H59" s="49" t="s">
        <v>108</v>
      </c>
      <c r="I59" s="46">
        <v>3</v>
      </c>
      <c r="J59" s="46">
        <v>90</v>
      </c>
      <c r="K59" s="46">
        <v>30</v>
      </c>
      <c r="L59" s="45"/>
      <c r="M59" s="17"/>
      <c r="N59" s="17">
        <f t="shared" si="1"/>
        <v>60</v>
      </c>
      <c r="O59" s="46" t="s">
        <v>99</v>
      </c>
      <c r="P59" s="50" t="s">
        <v>100</v>
      </c>
    </row>
    <row r="60" spans="1:16" ht="18.649999999999999" customHeight="1" x14ac:dyDescent="0.3">
      <c r="A60" s="44">
        <v>18</v>
      </c>
      <c r="B60" s="46" t="s">
        <v>103</v>
      </c>
      <c r="C60" s="46">
        <v>1</v>
      </c>
      <c r="D60" s="46">
        <v>8</v>
      </c>
      <c r="E60" s="46">
        <v>0</v>
      </c>
      <c r="F60" s="45" t="s">
        <v>124</v>
      </c>
      <c r="G60" s="46" t="s">
        <v>103</v>
      </c>
      <c r="H60" s="49" t="s">
        <v>108</v>
      </c>
      <c r="I60" s="46">
        <v>3</v>
      </c>
      <c r="J60" s="46">
        <v>90</v>
      </c>
      <c r="K60" s="46">
        <v>45</v>
      </c>
      <c r="L60" s="45"/>
      <c r="M60" s="17"/>
      <c r="N60" s="17">
        <f t="shared" si="1"/>
        <v>45</v>
      </c>
      <c r="O60" s="46" t="s">
        <v>147</v>
      </c>
      <c r="P60" s="50" t="s">
        <v>100</v>
      </c>
    </row>
    <row r="61" spans="1:16" ht="30" customHeight="1" x14ac:dyDescent="0.3">
      <c r="A61" s="43">
        <v>19</v>
      </c>
      <c r="B61" s="46" t="s">
        <v>103</v>
      </c>
      <c r="C61" s="46">
        <v>1</v>
      </c>
      <c r="D61" s="46">
        <v>9</v>
      </c>
      <c r="E61" s="46">
        <v>0</v>
      </c>
      <c r="F61" s="45" t="s">
        <v>125</v>
      </c>
      <c r="G61" s="46" t="s">
        <v>103</v>
      </c>
      <c r="H61" s="49" t="s">
        <v>108</v>
      </c>
      <c r="I61" s="46">
        <v>3</v>
      </c>
      <c r="J61" s="46">
        <v>90</v>
      </c>
      <c r="K61" s="46">
        <v>30</v>
      </c>
      <c r="L61" s="45"/>
      <c r="M61" s="17"/>
      <c r="N61" s="17">
        <f t="shared" si="1"/>
        <v>60</v>
      </c>
      <c r="O61" s="46" t="s">
        <v>99</v>
      </c>
      <c r="P61" s="50" t="s">
        <v>100</v>
      </c>
    </row>
    <row r="62" spans="1:16" ht="18.649999999999999" customHeight="1" x14ac:dyDescent="0.3">
      <c r="A62" s="44">
        <v>20</v>
      </c>
      <c r="B62" s="46" t="s">
        <v>103</v>
      </c>
      <c r="C62" s="46">
        <v>2</v>
      </c>
      <c r="D62" s="46">
        <v>0</v>
      </c>
      <c r="E62" s="46">
        <v>0</v>
      </c>
      <c r="F62" s="45" t="s">
        <v>126</v>
      </c>
      <c r="G62" s="46" t="s">
        <v>103</v>
      </c>
      <c r="H62" s="49" t="s">
        <v>108</v>
      </c>
      <c r="I62" s="46">
        <v>3</v>
      </c>
      <c r="J62" s="46">
        <v>60</v>
      </c>
      <c r="K62" s="46">
        <v>30</v>
      </c>
      <c r="L62" s="46"/>
      <c r="M62" s="17"/>
      <c r="N62" s="17">
        <f t="shared" si="1"/>
        <v>30</v>
      </c>
      <c r="O62" s="46" t="s">
        <v>99</v>
      </c>
      <c r="P62" s="50" t="s">
        <v>100</v>
      </c>
    </row>
    <row r="63" spans="1:16" ht="36.65" customHeight="1" x14ac:dyDescent="0.3">
      <c r="A63" s="44">
        <v>21</v>
      </c>
      <c r="B63" s="46" t="s">
        <v>103</v>
      </c>
      <c r="C63" s="46">
        <v>2</v>
      </c>
      <c r="D63" s="46">
        <v>1</v>
      </c>
      <c r="E63" s="46">
        <v>0</v>
      </c>
      <c r="F63" s="45" t="s">
        <v>127</v>
      </c>
      <c r="G63" s="46" t="s">
        <v>128</v>
      </c>
      <c r="H63" s="49" t="s">
        <v>108</v>
      </c>
      <c r="I63" s="46">
        <v>3</v>
      </c>
      <c r="J63" s="46">
        <v>90</v>
      </c>
      <c r="K63" s="46" t="s">
        <v>129</v>
      </c>
      <c r="L63" s="52"/>
      <c r="M63" s="17"/>
      <c r="N63" s="17"/>
      <c r="O63" s="46" t="s">
        <v>99</v>
      </c>
      <c r="P63" s="50" t="s">
        <v>96</v>
      </c>
    </row>
    <row r="64" spans="1:16" ht="18.649999999999999" customHeight="1" x14ac:dyDescent="0.3">
      <c r="A64" s="43">
        <v>22</v>
      </c>
      <c r="B64" s="46" t="s">
        <v>103</v>
      </c>
      <c r="C64" s="46">
        <v>2</v>
      </c>
      <c r="D64" s="46">
        <v>2</v>
      </c>
      <c r="E64" s="46">
        <v>0</v>
      </c>
      <c r="F64" s="60" t="s">
        <v>130</v>
      </c>
      <c r="G64" s="46" t="s">
        <v>103</v>
      </c>
      <c r="H64" s="49" t="s">
        <v>108</v>
      </c>
      <c r="I64" s="46">
        <v>2</v>
      </c>
      <c r="J64" s="46">
        <v>60</v>
      </c>
      <c r="K64" s="46">
        <v>30</v>
      </c>
      <c r="L64" s="46"/>
      <c r="M64" s="17"/>
      <c r="N64" s="17">
        <f t="shared" si="1"/>
        <v>30</v>
      </c>
      <c r="O64" s="46" t="s">
        <v>99</v>
      </c>
      <c r="P64" s="50" t="s">
        <v>96</v>
      </c>
    </row>
    <row r="65" spans="1:16" ht="28.25" customHeight="1" x14ac:dyDescent="0.3">
      <c r="A65" s="44">
        <v>23</v>
      </c>
      <c r="B65" s="46" t="s">
        <v>103</v>
      </c>
      <c r="C65" s="46">
        <v>2</v>
      </c>
      <c r="D65" s="46">
        <v>3</v>
      </c>
      <c r="E65" s="46">
        <v>0</v>
      </c>
      <c r="F65" s="45" t="s">
        <v>131</v>
      </c>
      <c r="G65" s="46" t="s">
        <v>103</v>
      </c>
      <c r="H65" s="49" t="s">
        <v>108</v>
      </c>
      <c r="I65" s="46">
        <v>3</v>
      </c>
      <c r="J65" s="46">
        <v>90</v>
      </c>
      <c r="K65" s="46">
        <v>30</v>
      </c>
      <c r="L65" s="45"/>
      <c r="M65" s="17"/>
      <c r="N65" s="17">
        <f t="shared" si="1"/>
        <v>60</v>
      </c>
      <c r="O65" s="46" t="s">
        <v>99</v>
      </c>
      <c r="P65" s="50" t="s">
        <v>100</v>
      </c>
    </row>
    <row r="66" spans="1:16" ht="18.649999999999999" customHeight="1" x14ac:dyDescent="0.3">
      <c r="A66" s="44">
        <v>24</v>
      </c>
      <c r="B66" s="46" t="s">
        <v>103</v>
      </c>
      <c r="C66" s="46">
        <v>2</v>
      </c>
      <c r="D66" s="46">
        <v>4</v>
      </c>
      <c r="E66" s="46">
        <v>0</v>
      </c>
      <c r="F66" s="45" t="s">
        <v>132</v>
      </c>
      <c r="G66" s="46" t="s">
        <v>103</v>
      </c>
      <c r="H66" s="49" t="s">
        <v>108</v>
      </c>
      <c r="I66" s="46">
        <v>3</v>
      </c>
      <c r="J66" s="46">
        <v>90</v>
      </c>
      <c r="K66" s="46">
        <v>45</v>
      </c>
      <c r="L66" s="45"/>
      <c r="M66" s="17"/>
      <c r="N66" s="17">
        <f t="shared" si="1"/>
        <v>45</v>
      </c>
      <c r="O66" s="46" t="s">
        <v>147</v>
      </c>
      <c r="P66" s="50" t="s">
        <v>100</v>
      </c>
    </row>
    <row r="67" spans="1:16" ht="37.25" customHeight="1" x14ac:dyDescent="0.3">
      <c r="A67" s="43">
        <v>25</v>
      </c>
      <c r="B67" s="46" t="s">
        <v>103</v>
      </c>
      <c r="C67" s="46">
        <v>2</v>
      </c>
      <c r="D67" s="46">
        <v>5</v>
      </c>
      <c r="E67" s="46">
        <v>0</v>
      </c>
      <c r="F67" s="48" t="s">
        <v>133</v>
      </c>
      <c r="G67" s="47" t="s">
        <v>103</v>
      </c>
      <c r="H67" s="47" t="s">
        <v>108</v>
      </c>
      <c r="I67" s="47">
        <v>3</v>
      </c>
      <c r="J67" s="47">
        <v>90</v>
      </c>
      <c r="K67" s="47">
        <v>30</v>
      </c>
      <c r="L67" s="48"/>
      <c r="M67" s="17"/>
      <c r="N67" s="17">
        <f t="shared" si="1"/>
        <v>60</v>
      </c>
      <c r="O67" s="47" t="s">
        <v>99</v>
      </c>
      <c r="P67" s="51" t="s">
        <v>100</v>
      </c>
    </row>
    <row r="68" spans="1:16" ht="34.25" customHeight="1" x14ac:dyDescent="0.3">
      <c r="A68" s="44">
        <v>26</v>
      </c>
      <c r="B68" s="46" t="s">
        <v>103</v>
      </c>
      <c r="C68" s="46">
        <v>2</v>
      </c>
      <c r="D68" s="46">
        <v>6</v>
      </c>
      <c r="E68" s="46">
        <v>0</v>
      </c>
      <c r="F68" s="48" t="s">
        <v>134</v>
      </c>
      <c r="G68" s="47" t="s">
        <v>103</v>
      </c>
      <c r="H68" s="47">
        <v>4</v>
      </c>
      <c r="I68" s="47">
        <v>3</v>
      </c>
      <c r="J68" s="47">
        <v>90</v>
      </c>
      <c r="K68" s="47">
        <v>30</v>
      </c>
      <c r="L68" s="47"/>
      <c r="M68" s="17"/>
      <c r="N68" s="17">
        <f t="shared" si="1"/>
        <v>60</v>
      </c>
      <c r="O68" s="47" t="s">
        <v>99</v>
      </c>
      <c r="P68" s="51" t="s">
        <v>96</v>
      </c>
    </row>
    <row r="69" spans="1:16" ht="31.75" customHeight="1" x14ac:dyDescent="0.3">
      <c r="A69" s="44">
        <v>27</v>
      </c>
      <c r="B69" s="46" t="s">
        <v>103</v>
      </c>
      <c r="C69" s="46">
        <v>2</v>
      </c>
      <c r="D69" s="46">
        <v>7</v>
      </c>
      <c r="E69" s="46">
        <v>0</v>
      </c>
      <c r="F69" s="45" t="s">
        <v>136</v>
      </c>
      <c r="G69" s="46" t="s">
        <v>103</v>
      </c>
      <c r="H69" s="49" t="s">
        <v>135</v>
      </c>
      <c r="I69" s="46">
        <v>3</v>
      </c>
      <c r="J69" s="46">
        <v>90</v>
      </c>
      <c r="K69" s="46">
        <v>30</v>
      </c>
      <c r="L69" s="45"/>
      <c r="M69" s="17"/>
      <c r="N69" s="17">
        <f t="shared" si="1"/>
        <v>60</v>
      </c>
      <c r="O69" s="46" t="s">
        <v>99</v>
      </c>
      <c r="P69" s="50" t="s">
        <v>100</v>
      </c>
    </row>
    <row r="70" spans="1:16" ht="41.4" customHeight="1" x14ac:dyDescent="0.3">
      <c r="A70" s="43">
        <v>28</v>
      </c>
      <c r="B70" s="46" t="s">
        <v>103</v>
      </c>
      <c r="C70" s="46">
        <v>2</v>
      </c>
      <c r="D70" s="46">
        <v>8</v>
      </c>
      <c r="E70" s="46">
        <v>0</v>
      </c>
      <c r="F70" s="48" t="s">
        <v>250</v>
      </c>
      <c r="G70" s="47" t="s">
        <v>103</v>
      </c>
      <c r="H70" s="47" t="s">
        <v>135</v>
      </c>
      <c r="I70" s="47">
        <v>3</v>
      </c>
      <c r="J70" s="47">
        <v>90</v>
      </c>
      <c r="K70" s="47">
        <v>30</v>
      </c>
      <c r="L70" s="48"/>
      <c r="M70" s="17"/>
      <c r="N70" s="17">
        <f t="shared" si="1"/>
        <v>60</v>
      </c>
      <c r="O70" s="47" t="s">
        <v>99</v>
      </c>
      <c r="P70" s="51" t="s">
        <v>100</v>
      </c>
    </row>
    <row r="71" spans="1:16" ht="36.65" customHeight="1" x14ac:dyDescent="0.3">
      <c r="A71" s="44">
        <v>29</v>
      </c>
      <c r="B71" s="46" t="s">
        <v>103</v>
      </c>
      <c r="C71" s="46">
        <v>2</v>
      </c>
      <c r="D71" s="46">
        <v>9</v>
      </c>
      <c r="E71" s="46">
        <v>0</v>
      </c>
      <c r="F71" s="60" t="s">
        <v>137</v>
      </c>
      <c r="G71" s="46" t="s">
        <v>103</v>
      </c>
      <c r="H71" s="49" t="s">
        <v>135</v>
      </c>
      <c r="I71" s="46">
        <v>3</v>
      </c>
      <c r="J71" s="46">
        <v>90</v>
      </c>
      <c r="K71" s="46">
        <v>30</v>
      </c>
      <c r="L71" s="46"/>
      <c r="M71" s="17"/>
      <c r="N71" s="17">
        <f t="shared" si="1"/>
        <v>60</v>
      </c>
      <c r="O71" s="46" t="s">
        <v>99</v>
      </c>
      <c r="P71" s="50" t="s">
        <v>100</v>
      </c>
    </row>
    <row r="72" spans="1:16" ht="32.4" customHeight="1" x14ac:dyDescent="0.3">
      <c r="A72" s="44">
        <v>30</v>
      </c>
      <c r="B72" s="46" t="s">
        <v>103</v>
      </c>
      <c r="C72" s="46">
        <v>3</v>
      </c>
      <c r="D72" s="46">
        <v>0</v>
      </c>
      <c r="E72" s="46">
        <v>0</v>
      </c>
      <c r="F72" s="45" t="s">
        <v>138</v>
      </c>
      <c r="G72" s="46" t="s">
        <v>103</v>
      </c>
      <c r="H72" s="49" t="s">
        <v>135</v>
      </c>
      <c r="I72" s="46">
        <v>3</v>
      </c>
      <c r="J72" s="46">
        <v>90</v>
      </c>
      <c r="K72" s="46">
        <v>15</v>
      </c>
      <c r="L72" s="46">
        <v>15</v>
      </c>
      <c r="M72" s="17"/>
      <c r="N72" s="17">
        <f t="shared" si="1"/>
        <v>60</v>
      </c>
      <c r="O72" s="46" t="s">
        <v>97</v>
      </c>
      <c r="P72" s="50" t="s">
        <v>100</v>
      </c>
    </row>
    <row r="73" spans="1:16" ht="30.65" customHeight="1" x14ac:dyDescent="0.3">
      <c r="A73" s="43">
        <v>31</v>
      </c>
      <c r="B73" s="46" t="s">
        <v>103</v>
      </c>
      <c r="C73" s="46">
        <v>3</v>
      </c>
      <c r="D73" s="46">
        <v>1</v>
      </c>
      <c r="E73" s="46">
        <v>0</v>
      </c>
      <c r="F73" s="45" t="s">
        <v>139</v>
      </c>
      <c r="G73" s="46" t="s">
        <v>103</v>
      </c>
      <c r="H73" s="49" t="s">
        <v>135</v>
      </c>
      <c r="I73" s="46">
        <v>3</v>
      </c>
      <c r="J73" s="46">
        <v>90</v>
      </c>
      <c r="K73" s="46">
        <v>30</v>
      </c>
      <c r="L73" s="45"/>
      <c r="M73" s="17"/>
      <c r="N73" s="17">
        <f t="shared" si="1"/>
        <v>60</v>
      </c>
      <c r="O73" s="46" t="s">
        <v>99</v>
      </c>
      <c r="P73" s="50" t="s">
        <v>100</v>
      </c>
    </row>
    <row r="74" spans="1:16" ht="31.25" customHeight="1" x14ac:dyDescent="0.3">
      <c r="A74" s="44">
        <v>32</v>
      </c>
      <c r="B74" s="46" t="s">
        <v>103</v>
      </c>
      <c r="C74" s="46">
        <v>3</v>
      </c>
      <c r="D74" s="46">
        <v>2</v>
      </c>
      <c r="E74" s="46">
        <v>0</v>
      </c>
      <c r="F74" s="45" t="s">
        <v>140</v>
      </c>
      <c r="G74" s="46" t="s">
        <v>103</v>
      </c>
      <c r="H74" s="46">
        <v>5.7</v>
      </c>
      <c r="I74" s="46">
        <v>3</v>
      </c>
      <c r="J74" s="46">
        <v>90</v>
      </c>
      <c r="K74" s="46">
        <v>30</v>
      </c>
      <c r="L74" s="45"/>
      <c r="M74" s="17"/>
      <c r="N74" s="17">
        <f t="shared" si="1"/>
        <v>60</v>
      </c>
      <c r="O74" s="46" t="s">
        <v>99</v>
      </c>
      <c r="P74" s="50" t="s">
        <v>96</v>
      </c>
    </row>
    <row r="75" spans="1:16" ht="30.65" customHeight="1" x14ac:dyDescent="0.3">
      <c r="A75" s="44">
        <v>33</v>
      </c>
      <c r="B75" s="46" t="s">
        <v>103</v>
      </c>
      <c r="C75" s="46">
        <v>3</v>
      </c>
      <c r="D75" s="46">
        <v>3</v>
      </c>
      <c r="E75" s="46">
        <v>0</v>
      </c>
      <c r="F75" s="45" t="s">
        <v>141</v>
      </c>
      <c r="G75" s="46" t="s">
        <v>103</v>
      </c>
      <c r="H75" s="46">
        <v>6.8</v>
      </c>
      <c r="I75" s="46">
        <v>3</v>
      </c>
      <c r="J75" s="46">
        <v>90</v>
      </c>
      <c r="K75" s="46">
        <v>30</v>
      </c>
      <c r="L75" s="45"/>
      <c r="M75" s="17"/>
      <c r="N75" s="17">
        <f t="shared" si="1"/>
        <v>60</v>
      </c>
      <c r="O75" s="46" t="s">
        <v>99</v>
      </c>
      <c r="P75" s="50" t="s">
        <v>96</v>
      </c>
    </row>
    <row r="76" spans="1:16" ht="34.25" customHeight="1" x14ac:dyDescent="0.3">
      <c r="A76" s="43">
        <v>34</v>
      </c>
      <c r="B76" s="86" t="s">
        <v>103</v>
      </c>
      <c r="C76" s="86">
        <v>3</v>
      </c>
      <c r="D76" s="86">
        <v>4</v>
      </c>
      <c r="E76" s="86">
        <v>0</v>
      </c>
      <c r="F76" s="93" t="s">
        <v>142</v>
      </c>
      <c r="G76" s="94" t="s">
        <v>103</v>
      </c>
      <c r="H76" s="94" t="s">
        <v>143</v>
      </c>
      <c r="I76" s="94">
        <v>2</v>
      </c>
      <c r="J76" s="94">
        <v>60</v>
      </c>
      <c r="K76" s="94">
        <v>30</v>
      </c>
      <c r="L76" s="94"/>
      <c r="M76" s="42"/>
      <c r="N76" s="42">
        <f t="shared" si="1"/>
        <v>30</v>
      </c>
      <c r="O76" s="94" t="s">
        <v>99</v>
      </c>
      <c r="P76" s="95" t="s">
        <v>96</v>
      </c>
    </row>
    <row r="77" spans="1:16" ht="36.65" customHeight="1" x14ac:dyDescent="0.3">
      <c r="A77" s="44">
        <v>35</v>
      </c>
      <c r="B77" s="46" t="s">
        <v>103</v>
      </c>
      <c r="C77" s="46">
        <v>3</v>
      </c>
      <c r="D77" s="46">
        <v>5</v>
      </c>
      <c r="E77" s="46">
        <v>0</v>
      </c>
      <c r="F77" s="48" t="s">
        <v>144</v>
      </c>
      <c r="G77" s="47" t="s">
        <v>103</v>
      </c>
      <c r="H77" s="47" t="s">
        <v>143</v>
      </c>
      <c r="I77" s="47">
        <v>2</v>
      </c>
      <c r="J77" s="47">
        <v>60</v>
      </c>
      <c r="K77" s="47">
        <v>30</v>
      </c>
      <c r="L77" s="47"/>
      <c r="M77" s="17"/>
      <c r="N77" s="17">
        <f t="shared" si="1"/>
        <v>30</v>
      </c>
      <c r="O77" s="47" t="s">
        <v>99</v>
      </c>
      <c r="P77" s="51" t="s">
        <v>96</v>
      </c>
    </row>
    <row r="78" spans="1:16" ht="14" x14ac:dyDescent="0.3">
      <c r="A78" s="44">
        <v>36</v>
      </c>
      <c r="B78" s="46" t="s">
        <v>103</v>
      </c>
      <c r="C78" s="46">
        <v>3</v>
      </c>
      <c r="D78" s="46">
        <v>6</v>
      </c>
      <c r="E78" s="46">
        <v>0</v>
      </c>
      <c r="F78" s="45" t="s">
        <v>145</v>
      </c>
      <c r="G78" s="46" t="s">
        <v>103</v>
      </c>
      <c r="H78" s="49" t="s">
        <v>146</v>
      </c>
      <c r="I78" s="46">
        <v>3</v>
      </c>
      <c r="J78" s="46">
        <v>90</v>
      </c>
      <c r="K78" s="46">
        <v>30</v>
      </c>
      <c r="L78" s="45"/>
      <c r="M78" s="17"/>
      <c r="N78" s="17">
        <f t="shared" si="1"/>
        <v>60</v>
      </c>
      <c r="O78" s="46" t="s">
        <v>99</v>
      </c>
      <c r="P78" s="50" t="s">
        <v>96</v>
      </c>
    </row>
    <row r="79" spans="1:16" s="3" customFormat="1" ht="14.4" customHeight="1" x14ac:dyDescent="0.25">
      <c r="A79" s="118" t="s">
        <v>181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</row>
    <row r="80" spans="1:16" ht="14" x14ac:dyDescent="0.3">
      <c r="A80" s="46">
        <v>1</v>
      </c>
      <c r="B80" s="47" t="s">
        <v>151</v>
      </c>
      <c r="C80" s="47">
        <v>0</v>
      </c>
      <c r="D80" s="47">
        <v>1</v>
      </c>
      <c r="E80" s="47">
        <v>0</v>
      </c>
      <c r="F80" s="48" t="s">
        <v>152</v>
      </c>
      <c r="G80" s="47" t="s">
        <v>151</v>
      </c>
      <c r="H80" s="47">
        <v>4</v>
      </c>
      <c r="I80" s="47">
        <v>4</v>
      </c>
      <c r="J80" s="47">
        <v>120</v>
      </c>
      <c r="K80" s="47"/>
      <c r="L80" s="48"/>
      <c r="M80" s="47">
        <v>60</v>
      </c>
      <c r="N80" s="17">
        <f>J80-(K80+L80+M80)</f>
        <v>60</v>
      </c>
      <c r="O80" s="47" t="s">
        <v>153</v>
      </c>
      <c r="P80" s="46" t="s">
        <v>96</v>
      </c>
    </row>
    <row r="81" spans="1:16" ht="14" x14ac:dyDescent="0.3">
      <c r="A81" s="46">
        <v>2</v>
      </c>
      <c r="B81" s="47" t="s">
        <v>151</v>
      </c>
      <c r="C81" s="47">
        <v>0</v>
      </c>
      <c r="D81" s="47">
        <v>2</v>
      </c>
      <c r="E81" s="47">
        <v>0</v>
      </c>
      <c r="F81" s="48" t="s">
        <v>154</v>
      </c>
      <c r="G81" s="47" t="s">
        <v>151</v>
      </c>
      <c r="H81" s="47">
        <v>5</v>
      </c>
      <c r="I81" s="47">
        <v>4</v>
      </c>
      <c r="J81" s="47">
        <v>120</v>
      </c>
      <c r="K81" s="47"/>
      <c r="L81" s="48"/>
      <c r="M81" s="47">
        <v>60</v>
      </c>
      <c r="N81" s="17">
        <f t="shared" ref="N81:N103" si="2">J81-(K81+L81+M81)</f>
        <v>60</v>
      </c>
      <c r="O81" s="47" t="s">
        <v>153</v>
      </c>
      <c r="P81" s="46" t="s">
        <v>96</v>
      </c>
    </row>
    <row r="82" spans="1:16" ht="14" x14ac:dyDescent="0.3">
      <c r="A82" s="46">
        <v>3</v>
      </c>
      <c r="B82" s="47" t="s">
        <v>151</v>
      </c>
      <c r="C82" s="47">
        <v>0</v>
      </c>
      <c r="D82" s="47">
        <v>3</v>
      </c>
      <c r="E82" s="47">
        <v>0</v>
      </c>
      <c r="F82" s="48" t="s">
        <v>155</v>
      </c>
      <c r="G82" s="47" t="s">
        <v>151</v>
      </c>
      <c r="H82" s="47">
        <v>6</v>
      </c>
      <c r="I82" s="47">
        <v>4</v>
      </c>
      <c r="J82" s="47">
        <v>120</v>
      </c>
      <c r="K82" s="47"/>
      <c r="L82" s="48"/>
      <c r="M82" s="47">
        <v>60</v>
      </c>
      <c r="N82" s="17">
        <f t="shared" si="2"/>
        <v>60</v>
      </c>
      <c r="O82" s="47" t="s">
        <v>153</v>
      </c>
      <c r="P82" s="46" t="s">
        <v>96</v>
      </c>
    </row>
    <row r="83" spans="1:16" ht="14" x14ac:dyDescent="0.3">
      <c r="A83" s="46">
        <v>4</v>
      </c>
      <c r="B83" s="47" t="s">
        <v>151</v>
      </c>
      <c r="C83" s="47">
        <v>0</v>
      </c>
      <c r="D83" s="47">
        <v>4</v>
      </c>
      <c r="E83" s="47">
        <v>0</v>
      </c>
      <c r="F83" s="48" t="s">
        <v>156</v>
      </c>
      <c r="G83" s="47" t="s">
        <v>151</v>
      </c>
      <c r="H83" s="47">
        <v>7</v>
      </c>
      <c r="I83" s="47">
        <v>4</v>
      </c>
      <c r="J83" s="47">
        <v>120</v>
      </c>
      <c r="K83" s="47"/>
      <c r="L83" s="48"/>
      <c r="M83" s="47">
        <v>60</v>
      </c>
      <c r="N83" s="17">
        <f t="shared" si="2"/>
        <v>60</v>
      </c>
      <c r="O83" s="47" t="s">
        <v>153</v>
      </c>
      <c r="P83" s="46" t="s">
        <v>96</v>
      </c>
    </row>
    <row r="84" spans="1:16" ht="14" x14ac:dyDescent="0.3">
      <c r="A84" s="46">
        <v>5</v>
      </c>
      <c r="B84" s="47" t="s">
        <v>151</v>
      </c>
      <c r="C84" s="47">
        <v>0</v>
      </c>
      <c r="D84" s="47">
        <v>5</v>
      </c>
      <c r="E84" s="47">
        <v>0</v>
      </c>
      <c r="F84" s="48" t="s">
        <v>157</v>
      </c>
      <c r="G84" s="47" t="s">
        <v>151</v>
      </c>
      <c r="H84" s="47">
        <v>4</v>
      </c>
      <c r="I84" s="47">
        <v>4</v>
      </c>
      <c r="J84" s="47">
        <v>120</v>
      </c>
      <c r="K84" s="47"/>
      <c r="L84" s="48"/>
      <c r="M84" s="47">
        <v>60</v>
      </c>
      <c r="N84" s="17">
        <f t="shared" si="2"/>
        <v>60</v>
      </c>
      <c r="O84" s="47" t="s">
        <v>153</v>
      </c>
      <c r="P84" s="46" t="s">
        <v>96</v>
      </c>
    </row>
    <row r="85" spans="1:16" ht="14" x14ac:dyDescent="0.3">
      <c r="A85" s="46">
        <v>6</v>
      </c>
      <c r="B85" s="47" t="s">
        <v>151</v>
      </c>
      <c r="C85" s="47">
        <v>0</v>
      </c>
      <c r="D85" s="47">
        <v>6</v>
      </c>
      <c r="E85" s="47">
        <v>0</v>
      </c>
      <c r="F85" s="48" t="s">
        <v>158</v>
      </c>
      <c r="G85" s="47" t="s">
        <v>151</v>
      </c>
      <c r="H85" s="47">
        <v>5</v>
      </c>
      <c r="I85" s="47">
        <v>4</v>
      </c>
      <c r="J85" s="47">
        <v>120</v>
      </c>
      <c r="K85" s="47"/>
      <c r="L85" s="48"/>
      <c r="M85" s="47">
        <v>60</v>
      </c>
      <c r="N85" s="17">
        <f t="shared" si="2"/>
        <v>60</v>
      </c>
      <c r="O85" s="47" t="s">
        <v>153</v>
      </c>
      <c r="P85" s="46" t="s">
        <v>96</v>
      </c>
    </row>
    <row r="86" spans="1:16" ht="14" x14ac:dyDescent="0.3">
      <c r="A86" s="46">
        <v>7</v>
      </c>
      <c r="B86" s="47" t="s">
        <v>151</v>
      </c>
      <c r="C86" s="47">
        <v>0</v>
      </c>
      <c r="D86" s="47">
        <v>7</v>
      </c>
      <c r="E86" s="47">
        <v>0</v>
      </c>
      <c r="F86" s="48" t="s">
        <v>159</v>
      </c>
      <c r="G86" s="47" t="s">
        <v>151</v>
      </c>
      <c r="H86" s="47">
        <v>6</v>
      </c>
      <c r="I86" s="47">
        <v>4</v>
      </c>
      <c r="J86" s="47">
        <v>120</v>
      </c>
      <c r="K86" s="47"/>
      <c r="L86" s="48"/>
      <c r="M86" s="47">
        <v>60</v>
      </c>
      <c r="N86" s="17">
        <f t="shared" si="2"/>
        <v>60</v>
      </c>
      <c r="O86" s="47" t="s">
        <v>153</v>
      </c>
      <c r="P86" s="46" t="s">
        <v>96</v>
      </c>
    </row>
    <row r="87" spans="1:16" ht="14" x14ac:dyDescent="0.3">
      <c r="A87" s="46">
        <v>8</v>
      </c>
      <c r="B87" s="47" t="s">
        <v>151</v>
      </c>
      <c r="C87" s="47">
        <v>0</v>
      </c>
      <c r="D87" s="47">
        <v>8</v>
      </c>
      <c r="E87" s="47">
        <v>0</v>
      </c>
      <c r="F87" s="48" t="s">
        <v>160</v>
      </c>
      <c r="G87" s="47" t="s">
        <v>151</v>
      </c>
      <c r="H87" s="47">
        <v>7</v>
      </c>
      <c r="I87" s="47">
        <v>4</v>
      </c>
      <c r="J87" s="47">
        <v>120</v>
      </c>
      <c r="K87" s="47"/>
      <c r="L87" s="48"/>
      <c r="M87" s="47">
        <v>60</v>
      </c>
      <c r="N87" s="17">
        <f t="shared" si="2"/>
        <v>60</v>
      </c>
      <c r="O87" s="47" t="s">
        <v>153</v>
      </c>
      <c r="P87" s="46" t="s">
        <v>96</v>
      </c>
    </row>
    <row r="88" spans="1:16" ht="14" x14ac:dyDescent="0.3">
      <c r="A88" s="46">
        <v>9</v>
      </c>
      <c r="B88" s="47" t="s">
        <v>151</v>
      </c>
      <c r="C88" s="47">
        <v>0</v>
      </c>
      <c r="D88" s="47">
        <v>9</v>
      </c>
      <c r="E88" s="47">
        <v>0</v>
      </c>
      <c r="F88" s="48" t="s">
        <v>161</v>
      </c>
      <c r="G88" s="47" t="s">
        <v>151</v>
      </c>
      <c r="H88" s="47">
        <v>1</v>
      </c>
      <c r="I88" s="47">
        <v>2</v>
      </c>
      <c r="J88" s="47">
        <v>60</v>
      </c>
      <c r="K88" s="47"/>
      <c r="L88" s="48"/>
      <c r="M88" s="47">
        <v>30</v>
      </c>
      <c r="N88" s="17">
        <f t="shared" si="2"/>
        <v>30</v>
      </c>
      <c r="O88" s="47" t="s">
        <v>162</v>
      </c>
      <c r="P88" s="46" t="s">
        <v>96</v>
      </c>
    </row>
    <row r="89" spans="1:16" ht="14" x14ac:dyDescent="0.3">
      <c r="A89" s="46">
        <v>10</v>
      </c>
      <c r="B89" s="47" t="s">
        <v>151</v>
      </c>
      <c r="C89" s="47">
        <v>1</v>
      </c>
      <c r="D89" s="47">
        <v>0</v>
      </c>
      <c r="E89" s="47">
        <v>0</v>
      </c>
      <c r="F89" s="48" t="s">
        <v>163</v>
      </c>
      <c r="G89" s="47" t="s">
        <v>151</v>
      </c>
      <c r="H89" s="47">
        <v>2</v>
      </c>
      <c r="I89" s="47">
        <v>2</v>
      </c>
      <c r="J89" s="47">
        <v>60</v>
      </c>
      <c r="K89" s="47"/>
      <c r="L89" s="48"/>
      <c r="M89" s="47">
        <v>30</v>
      </c>
      <c r="N89" s="17">
        <f t="shared" si="2"/>
        <v>30</v>
      </c>
      <c r="O89" s="47" t="s">
        <v>162</v>
      </c>
      <c r="P89" s="46" t="s">
        <v>96</v>
      </c>
    </row>
    <row r="90" spans="1:16" ht="14" x14ac:dyDescent="0.3">
      <c r="A90" s="46">
        <v>11</v>
      </c>
      <c r="B90" s="47" t="s">
        <v>151</v>
      </c>
      <c r="C90" s="47">
        <v>1</v>
      </c>
      <c r="D90" s="47">
        <v>1</v>
      </c>
      <c r="E90" s="47">
        <v>0</v>
      </c>
      <c r="F90" s="48" t="s">
        <v>164</v>
      </c>
      <c r="G90" s="47" t="s">
        <v>151</v>
      </c>
      <c r="H90" s="47">
        <v>3</v>
      </c>
      <c r="I90" s="47">
        <v>2</v>
      </c>
      <c r="J90" s="47">
        <v>60</v>
      </c>
      <c r="K90" s="47"/>
      <c r="L90" s="48"/>
      <c r="M90" s="47">
        <v>30</v>
      </c>
      <c r="N90" s="17">
        <f t="shared" si="2"/>
        <v>30</v>
      </c>
      <c r="O90" s="47" t="s">
        <v>162</v>
      </c>
      <c r="P90" s="46" t="s">
        <v>96</v>
      </c>
    </row>
    <row r="91" spans="1:16" ht="14" x14ac:dyDescent="0.3">
      <c r="A91" s="46">
        <v>12</v>
      </c>
      <c r="B91" s="47" t="s">
        <v>151</v>
      </c>
      <c r="C91" s="47">
        <v>1</v>
      </c>
      <c r="D91" s="47">
        <v>2</v>
      </c>
      <c r="E91" s="47">
        <v>0</v>
      </c>
      <c r="F91" s="48" t="s">
        <v>165</v>
      </c>
      <c r="G91" s="47" t="s">
        <v>151</v>
      </c>
      <c r="H91" s="47">
        <v>4</v>
      </c>
      <c r="I91" s="47">
        <v>2</v>
      </c>
      <c r="J91" s="47">
        <v>60</v>
      </c>
      <c r="K91" s="47"/>
      <c r="L91" s="48"/>
      <c r="M91" s="47">
        <v>30</v>
      </c>
      <c r="N91" s="17">
        <f t="shared" si="2"/>
        <v>30</v>
      </c>
      <c r="O91" s="47" t="s">
        <v>162</v>
      </c>
      <c r="P91" s="46" t="s">
        <v>96</v>
      </c>
    </row>
    <row r="92" spans="1:16" ht="14" x14ac:dyDescent="0.3">
      <c r="A92" s="46">
        <v>13</v>
      </c>
      <c r="B92" s="47" t="s">
        <v>151</v>
      </c>
      <c r="C92" s="47">
        <v>1</v>
      </c>
      <c r="D92" s="47">
        <v>3</v>
      </c>
      <c r="E92" s="47">
        <v>0</v>
      </c>
      <c r="F92" s="48" t="s">
        <v>166</v>
      </c>
      <c r="G92" s="47" t="s">
        <v>151</v>
      </c>
      <c r="H92" s="47">
        <v>5</v>
      </c>
      <c r="I92" s="47">
        <v>2</v>
      </c>
      <c r="J92" s="47">
        <v>60</v>
      </c>
      <c r="K92" s="47"/>
      <c r="L92" s="48"/>
      <c r="M92" s="47">
        <v>30</v>
      </c>
      <c r="N92" s="17">
        <f t="shared" si="2"/>
        <v>30</v>
      </c>
      <c r="O92" s="47" t="s">
        <v>162</v>
      </c>
      <c r="P92" s="46" t="s">
        <v>96</v>
      </c>
    </row>
    <row r="93" spans="1:16" ht="14" x14ac:dyDescent="0.3">
      <c r="A93" s="46">
        <v>14</v>
      </c>
      <c r="B93" s="47" t="s">
        <v>151</v>
      </c>
      <c r="C93" s="47">
        <v>1</v>
      </c>
      <c r="D93" s="47">
        <v>4</v>
      </c>
      <c r="E93" s="47">
        <v>0</v>
      </c>
      <c r="F93" s="48" t="s">
        <v>167</v>
      </c>
      <c r="G93" s="47" t="s">
        <v>151</v>
      </c>
      <c r="H93" s="47">
        <v>6</v>
      </c>
      <c r="I93" s="47">
        <v>2</v>
      </c>
      <c r="J93" s="47">
        <v>60</v>
      </c>
      <c r="K93" s="47"/>
      <c r="L93" s="48"/>
      <c r="M93" s="47">
        <v>30</v>
      </c>
      <c r="N93" s="17">
        <f t="shared" si="2"/>
        <v>30</v>
      </c>
      <c r="O93" s="47" t="s">
        <v>162</v>
      </c>
      <c r="P93" s="46" t="s">
        <v>96</v>
      </c>
    </row>
    <row r="94" spans="1:16" ht="14" x14ac:dyDescent="0.3">
      <c r="A94" s="46">
        <v>15</v>
      </c>
      <c r="B94" s="47" t="s">
        <v>151</v>
      </c>
      <c r="C94" s="47">
        <v>1</v>
      </c>
      <c r="D94" s="47">
        <v>5</v>
      </c>
      <c r="E94" s="47">
        <v>0</v>
      </c>
      <c r="F94" s="48" t="s">
        <v>168</v>
      </c>
      <c r="G94" s="47" t="s">
        <v>151</v>
      </c>
      <c r="H94" s="47">
        <v>7</v>
      </c>
      <c r="I94" s="47">
        <v>2</v>
      </c>
      <c r="J94" s="47">
        <v>60</v>
      </c>
      <c r="K94" s="47"/>
      <c r="L94" s="48"/>
      <c r="M94" s="47">
        <v>30</v>
      </c>
      <c r="N94" s="17">
        <f t="shared" si="2"/>
        <v>30</v>
      </c>
      <c r="O94" s="47" t="s">
        <v>162</v>
      </c>
      <c r="P94" s="46" t="s">
        <v>96</v>
      </c>
    </row>
    <row r="95" spans="1:16" ht="14" x14ac:dyDescent="0.3">
      <c r="A95" s="46">
        <v>16</v>
      </c>
      <c r="B95" s="47" t="s">
        <v>151</v>
      </c>
      <c r="C95" s="47">
        <v>1</v>
      </c>
      <c r="D95" s="47">
        <v>6</v>
      </c>
      <c r="E95" s="47">
        <v>0</v>
      </c>
      <c r="F95" s="48" t="s">
        <v>169</v>
      </c>
      <c r="G95" s="47" t="s">
        <v>151</v>
      </c>
      <c r="H95" s="47">
        <v>8</v>
      </c>
      <c r="I95" s="47">
        <v>2</v>
      </c>
      <c r="J95" s="47">
        <v>60</v>
      </c>
      <c r="K95" s="47"/>
      <c r="L95" s="48"/>
      <c r="M95" s="47">
        <v>30</v>
      </c>
      <c r="N95" s="17">
        <f t="shared" si="2"/>
        <v>30</v>
      </c>
      <c r="O95" s="47" t="s">
        <v>162</v>
      </c>
      <c r="P95" s="46" t="s">
        <v>96</v>
      </c>
    </row>
    <row r="96" spans="1:16" ht="14" x14ac:dyDescent="0.3">
      <c r="A96" s="46">
        <v>17</v>
      </c>
      <c r="B96" s="47" t="s">
        <v>151</v>
      </c>
      <c r="C96" s="47">
        <v>1</v>
      </c>
      <c r="D96" s="47">
        <v>7</v>
      </c>
      <c r="E96" s="47">
        <v>0</v>
      </c>
      <c r="F96" s="45" t="s">
        <v>170</v>
      </c>
      <c r="G96" s="47" t="s">
        <v>151</v>
      </c>
      <c r="H96" s="47">
        <v>1</v>
      </c>
      <c r="I96" s="49" t="s">
        <v>171</v>
      </c>
      <c r="J96" s="49" t="s">
        <v>172</v>
      </c>
      <c r="K96" s="49"/>
      <c r="L96" s="49"/>
      <c r="M96" s="49" t="s">
        <v>173</v>
      </c>
      <c r="N96" s="17">
        <f t="shared" si="2"/>
        <v>60</v>
      </c>
      <c r="O96" s="47" t="s">
        <v>153</v>
      </c>
      <c r="P96" s="49" t="s">
        <v>96</v>
      </c>
    </row>
    <row r="97" spans="1:16" ht="14" x14ac:dyDescent="0.3">
      <c r="A97" s="46">
        <v>18</v>
      </c>
      <c r="B97" s="47" t="s">
        <v>151</v>
      </c>
      <c r="C97" s="47">
        <v>1</v>
      </c>
      <c r="D97" s="47">
        <v>8</v>
      </c>
      <c r="E97" s="47">
        <v>0</v>
      </c>
      <c r="F97" s="45" t="s">
        <v>174</v>
      </c>
      <c r="G97" s="47" t="s">
        <v>151</v>
      </c>
      <c r="H97" s="47">
        <v>2</v>
      </c>
      <c r="I97" s="49" t="s">
        <v>171</v>
      </c>
      <c r="J97" s="49" t="s">
        <v>172</v>
      </c>
      <c r="K97" s="49"/>
      <c r="L97" s="49"/>
      <c r="M97" s="49" t="s">
        <v>173</v>
      </c>
      <c r="N97" s="17">
        <f t="shared" si="2"/>
        <v>60</v>
      </c>
      <c r="O97" s="47" t="s">
        <v>153</v>
      </c>
      <c r="P97" s="49" t="s">
        <v>96</v>
      </c>
    </row>
    <row r="98" spans="1:16" ht="14" x14ac:dyDescent="0.3">
      <c r="A98" s="46">
        <v>19</v>
      </c>
      <c r="B98" s="47" t="s">
        <v>151</v>
      </c>
      <c r="C98" s="47">
        <v>1</v>
      </c>
      <c r="D98" s="47">
        <v>9</v>
      </c>
      <c r="E98" s="47">
        <v>0</v>
      </c>
      <c r="F98" s="45" t="s">
        <v>175</v>
      </c>
      <c r="G98" s="47" t="s">
        <v>151</v>
      </c>
      <c r="H98" s="47">
        <v>3</v>
      </c>
      <c r="I98" s="49" t="s">
        <v>171</v>
      </c>
      <c r="J98" s="49" t="s">
        <v>172</v>
      </c>
      <c r="K98" s="49"/>
      <c r="L98" s="49"/>
      <c r="M98" s="49" t="s">
        <v>173</v>
      </c>
      <c r="N98" s="17">
        <f t="shared" si="2"/>
        <v>60</v>
      </c>
      <c r="O98" s="47" t="s">
        <v>153</v>
      </c>
      <c r="P98" s="49" t="s">
        <v>96</v>
      </c>
    </row>
    <row r="99" spans="1:16" ht="14" x14ac:dyDescent="0.3">
      <c r="A99" s="46">
        <v>20</v>
      </c>
      <c r="B99" s="47" t="s">
        <v>151</v>
      </c>
      <c r="C99" s="47">
        <v>2</v>
      </c>
      <c r="D99" s="47">
        <v>0</v>
      </c>
      <c r="E99" s="47">
        <v>0</v>
      </c>
      <c r="F99" s="45" t="s">
        <v>176</v>
      </c>
      <c r="G99" s="47" t="s">
        <v>151</v>
      </c>
      <c r="H99" s="47">
        <v>4</v>
      </c>
      <c r="I99" s="46">
        <v>4</v>
      </c>
      <c r="J99" s="46">
        <v>120</v>
      </c>
      <c r="K99" s="49"/>
      <c r="L99" s="49"/>
      <c r="M99" s="46">
        <v>60</v>
      </c>
      <c r="N99" s="17">
        <f t="shared" si="2"/>
        <v>60</v>
      </c>
      <c r="O99" s="47" t="s">
        <v>153</v>
      </c>
      <c r="P99" s="49" t="s">
        <v>96</v>
      </c>
    </row>
    <row r="100" spans="1:16" ht="23" x14ac:dyDescent="0.3">
      <c r="A100" s="46">
        <v>21</v>
      </c>
      <c r="B100" s="46" t="s">
        <v>151</v>
      </c>
      <c r="C100" s="46">
        <v>2</v>
      </c>
      <c r="D100" s="46">
        <v>1</v>
      </c>
      <c r="E100" s="47">
        <v>0</v>
      </c>
      <c r="F100" s="45" t="s">
        <v>177</v>
      </c>
      <c r="G100" s="49" t="s">
        <v>151</v>
      </c>
      <c r="H100" s="46">
        <v>3</v>
      </c>
      <c r="I100" s="46">
        <v>3</v>
      </c>
      <c r="J100" s="46">
        <v>90</v>
      </c>
      <c r="K100" s="46">
        <v>15</v>
      </c>
      <c r="L100" s="46">
        <v>15</v>
      </c>
      <c r="M100" s="46"/>
      <c r="N100" s="17">
        <f t="shared" si="2"/>
        <v>60</v>
      </c>
      <c r="O100" s="47" t="s">
        <v>97</v>
      </c>
      <c r="P100" s="50" t="s">
        <v>96</v>
      </c>
    </row>
    <row r="101" spans="1:16" ht="23" x14ac:dyDescent="0.3">
      <c r="A101" s="46">
        <v>22</v>
      </c>
      <c r="B101" s="46" t="s">
        <v>151</v>
      </c>
      <c r="C101" s="46">
        <v>2</v>
      </c>
      <c r="D101" s="46">
        <v>2</v>
      </c>
      <c r="E101" s="47">
        <v>0</v>
      </c>
      <c r="F101" s="45" t="s">
        <v>178</v>
      </c>
      <c r="G101" s="49" t="s">
        <v>151</v>
      </c>
      <c r="H101" s="46">
        <v>4</v>
      </c>
      <c r="I101" s="46">
        <v>3</v>
      </c>
      <c r="J101" s="46">
        <v>90</v>
      </c>
      <c r="K101" s="46">
        <v>15</v>
      </c>
      <c r="L101" s="46">
        <v>15</v>
      </c>
      <c r="M101" s="46"/>
      <c r="N101" s="17">
        <f t="shared" si="2"/>
        <v>60</v>
      </c>
      <c r="O101" s="47" t="s">
        <v>97</v>
      </c>
      <c r="P101" s="50" t="s">
        <v>96</v>
      </c>
    </row>
    <row r="102" spans="1:16" ht="23" x14ac:dyDescent="0.3">
      <c r="A102" s="46">
        <v>23</v>
      </c>
      <c r="B102" s="46" t="s">
        <v>151</v>
      </c>
      <c r="C102" s="46">
        <v>2</v>
      </c>
      <c r="D102" s="46">
        <v>3</v>
      </c>
      <c r="E102" s="47">
        <v>0</v>
      </c>
      <c r="F102" s="45" t="s">
        <v>179</v>
      </c>
      <c r="G102" s="49" t="s">
        <v>151</v>
      </c>
      <c r="H102" s="46">
        <v>5</v>
      </c>
      <c r="I102" s="46">
        <v>3</v>
      </c>
      <c r="J102" s="46">
        <v>90</v>
      </c>
      <c r="K102" s="46">
        <v>15</v>
      </c>
      <c r="L102" s="46">
        <v>15</v>
      </c>
      <c r="M102" s="46"/>
      <c r="N102" s="17">
        <f t="shared" si="2"/>
        <v>60</v>
      </c>
      <c r="O102" s="47" t="s">
        <v>97</v>
      </c>
      <c r="P102" s="50" t="s">
        <v>96</v>
      </c>
    </row>
    <row r="103" spans="1:16" ht="23" x14ac:dyDescent="0.3">
      <c r="A103" s="46">
        <v>24</v>
      </c>
      <c r="B103" s="46" t="s">
        <v>151</v>
      </c>
      <c r="C103" s="46">
        <v>2</v>
      </c>
      <c r="D103" s="46">
        <v>4</v>
      </c>
      <c r="E103" s="47">
        <v>0</v>
      </c>
      <c r="F103" s="45" t="s">
        <v>180</v>
      </c>
      <c r="G103" s="49" t="s">
        <v>151</v>
      </c>
      <c r="H103" s="46">
        <v>6</v>
      </c>
      <c r="I103" s="46">
        <v>3</v>
      </c>
      <c r="J103" s="46">
        <v>90</v>
      </c>
      <c r="K103" s="46">
        <v>15</v>
      </c>
      <c r="L103" s="46">
        <v>15</v>
      </c>
      <c r="M103" s="46"/>
      <c r="N103" s="17">
        <f t="shared" si="2"/>
        <v>60</v>
      </c>
      <c r="O103" s="47" t="s">
        <v>97</v>
      </c>
      <c r="P103" s="50" t="s">
        <v>96</v>
      </c>
    </row>
    <row r="104" spans="1:16" ht="13.75" customHeight="1" x14ac:dyDescent="0.25">
      <c r="A104" s="115" t="s">
        <v>182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</row>
    <row r="105" spans="1:16" ht="13.75" customHeight="1" x14ac:dyDescent="0.25">
      <c r="A105" s="119" t="s">
        <v>3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</row>
    <row r="106" spans="1:16" ht="14" x14ac:dyDescent="0.3">
      <c r="A106" s="49" t="s">
        <v>58</v>
      </c>
      <c r="B106" s="46" t="s">
        <v>59</v>
      </c>
      <c r="C106" s="46">
        <v>3</v>
      </c>
      <c r="D106" s="46">
        <v>6</v>
      </c>
      <c r="E106" s="46">
        <v>0</v>
      </c>
      <c r="F106" s="48" t="s">
        <v>183</v>
      </c>
      <c r="G106" s="47" t="s">
        <v>59</v>
      </c>
      <c r="H106" s="47">
        <v>4</v>
      </c>
      <c r="I106" s="47">
        <v>4</v>
      </c>
      <c r="J106" s="47">
        <v>120</v>
      </c>
      <c r="K106" s="47">
        <v>60</v>
      </c>
      <c r="L106" s="47"/>
      <c r="M106" s="46"/>
      <c r="N106" s="17">
        <f t="shared" ref="N106:N111" si="3">J106-(K106+L106+M106)</f>
        <v>60</v>
      </c>
      <c r="O106" s="47" t="s">
        <v>191</v>
      </c>
      <c r="P106" s="50" t="s">
        <v>96</v>
      </c>
    </row>
    <row r="107" spans="1:16" ht="14" x14ac:dyDescent="0.3">
      <c r="A107" s="49" t="s">
        <v>60</v>
      </c>
      <c r="B107" s="46" t="s">
        <v>59</v>
      </c>
      <c r="C107" s="46">
        <v>3</v>
      </c>
      <c r="D107" s="46">
        <v>7</v>
      </c>
      <c r="E107" s="46">
        <v>0</v>
      </c>
      <c r="F107" s="48" t="s">
        <v>184</v>
      </c>
      <c r="G107" s="47" t="s">
        <v>59</v>
      </c>
      <c r="H107" s="47">
        <v>5</v>
      </c>
      <c r="I107" s="47">
        <v>4</v>
      </c>
      <c r="J107" s="47">
        <v>120</v>
      </c>
      <c r="K107" s="47">
        <v>60</v>
      </c>
      <c r="L107" s="47"/>
      <c r="M107" s="46"/>
      <c r="N107" s="17">
        <f t="shared" si="3"/>
        <v>60</v>
      </c>
      <c r="O107" s="47" t="s">
        <v>191</v>
      </c>
      <c r="P107" s="50" t="s">
        <v>96</v>
      </c>
    </row>
    <row r="108" spans="1:16" ht="34.5" x14ac:dyDescent="0.3">
      <c r="A108" s="49" t="s">
        <v>62</v>
      </c>
      <c r="B108" s="46">
        <v>3</v>
      </c>
      <c r="C108" s="46">
        <v>3</v>
      </c>
      <c r="D108" s="46">
        <v>8</v>
      </c>
      <c r="E108" s="46">
        <v>0</v>
      </c>
      <c r="F108" s="48" t="s">
        <v>185</v>
      </c>
      <c r="G108" s="47" t="s">
        <v>59</v>
      </c>
      <c r="H108" s="47">
        <v>6</v>
      </c>
      <c r="I108" s="47">
        <v>2</v>
      </c>
      <c r="J108" s="47">
        <v>60</v>
      </c>
      <c r="K108" s="47">
        <v>30</v>
      </c>
      <c r="L108" s="47"/>
      <c r="M108" s="46"/>
      <c r="N108" s="17">
        <f t="shared" si="3"/>
        <v>30</v>
      </c>
      <c r="O108" s="47" t="s">
        <v>99</v>
      </c>
      <c r="P108" s="51" t="s">
        <v>96</v>
      </c>
    </row>
    <row r="109" spans="1:16" ht="14" x14ac:dyDescent="0.3">
      <c r="A109" s="49" t="s">
        <v>171</v>
      </c>
      <c r="B109" s="46">
        <v>3</v>
      </c>
      <c r="C109" s="46">
        <v>3</v>
      </c>
      <c r="D109" s="46">
        <v>9</v>
      </c>
      <c r="E109" s="46">
        <v>0</v>
      </c>
      <c r="F109" s="52" t="s">
        <v>186</v>
      </c>
      <c r="G109" s="46" t="s">
        <v>59</v>
      </c>
      <c r="H109" s="46">
        <v>6</v>
      </c>
      <c r="I109" s="46">
        <v>2</v>
      </c>
      <c r="J109" s="46">
        <v>60</v>
      </c>
      <c r="K109" s="46">
        <v>30</v>
      </c>
      <c r="L109" s="46"/>
      <c r="M109" s="46"/>
      <c r="N109" s="17">
        <f t="shared" si="3"/>
        <v>30</v>
      </c>
      <c r="O109" s="46" t="s">
        <v>99</v>
      </c>
      <c r="P109" s="50" t="s">
        <v>96</v>
      </c>
    </row>
    <row r="110" spans="1:16" ht="23" x14ac:dyDescent="0.3">
      <c r="A110" s="49" t="s">
        <v>187</v>
      </c>
      <c r="B110" s="46" t="s">
        <v>59</v>
      </c>
      <c r="C110" s="46">
        <v>4</v>
      </c>
      <c r="D110" s="46">
        <v>0</v>
      </c>
      <c r="E110" s="46">
        <v>0</v>
      </c>
      <c r="F110" s="45" t="s">
        <v>188</v>
      </c>
      <c r="G110" s="46" t="s">
        <v>59</v>
      </c>
      <c r="H110" s="46">
        <v>7</v>
      </c>
      <c r="I110" s="46">
        <v>3</v>
      </c>
      <c r="J110" s="46">
        <v>90</v>
      </c>
      <c r="K110" s="46">
        <v>45</v>
      </c>
      <c r="L110" s="46"/>
      <c r="M110" s="46"/>
      <c r="N110" s="17">
        <f t="shared" si="3"/>
        <v>45</v>
      </c>
      <c r="O110" s="46" t="s">
        <v>147</v>
      </c>
      <c r="P110" s="50" t="s">
        <v>96</v>
      </c>
    </row>
    <row r="111" spans="1:16" ht="14" x14ac:dyDescent="0.3">
      <c r="A111" s="49" t="s">
        <v>189</v>
      </c>
      <c r="B111" s="46">
        <v>3</v>
      </c>
      <c r="C111" s="46">
        <v>4</v>
      </c>
      <c r="D111" s="46">
        <v>1</v>
      </c>
      <c r="E111" s="46">
        <v>0</v>
      </c>
      <c r="F111" s="52" t="s">
        <v>190</v>
      </c>
      <c r="G111" s="46" t="s">
        <v>59</v>
      </c>
      <c r="H111" s="46">
        <v>7</v>
      </c>
      <c r="I111" s="46">
        <v>6</v>
      </c>
      <c r="J111" s="46">
        <v>180</v>
      </c>
      <c r="K111" s="46">
        <v>60</v>
      </c>
      <c r="L111" s="46">
        <v>30</v>
      </c>
      <c r="M111" s="46"/>
      <c r="N111" s="17">
        <f t="shared" si="3"/>
        <v>90</v>
      </c>
      <c r="O111" s="46" t="s">
        <v>192</v>
      </c>
      <c r="P111" s="50" t="s">
        <v>96</v>
      </c>
    </row>
    <row r="112" spans="1:16" ht="13.75" customHeight="1" x14ac:dyDescent="0.25">
      <c r="A112" s="104" t="s">
        <v>193</v>
      </c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</row>
    <row r="113" spans="1:16" ht="23" x14ac:dyDescent="0.3">
      <c r="A113" s="49" t="s">
        <v>58</v>
      </c>
      <c r="B113" s="49" t="s">
        <v>103</v>
      </c>
      <c r="C113" s="49" t="s">
        <v>62</v>
      </c>
      <c r="D113" s="46">
        <v>7</v>
      </c>
      <c r="E113" s="49" t="s">
        <v>194</v>
      </c>
      <c r="F113" s="48" t="s">
        <v>195</v>
      </c>
      <c r="G113" s="47" t="s">
        <v>103</v>
      </c>
      <c r="H113" s="47">
        <v>7.8</v>
      </c>
      <c r="I113" s="47">
        <v>2</v>
      </c>
      <c r="J113" s="47">
        <v>60</v>
      </c>
      <c r="K113" s="47">
        <v>30</v>
      </c>
      <c r="L113" s="46"/>
      <c r="M113" s="46"/>
      <c r="N113" s="17">
        <f>J113-(K113+L113+M113)</f>
        <v>30</v>
      </c>
      <c r="O113" s="47" t="s">
        <v>99</v>
      </c>
      <c r="P113" s="51" t="s">
        <v>96</v>
      </c>
    </row>
    <row r="114" spans="1:16" ht="23" x14ac:dyDescent="0.3">
      <c r="A114" s="49" t="s">
        <v>60</v>
      </c>
      <c r="B114" s="49" t="s">
        <v>103</v>
      </c>
      <c r="C114" s="49" t="s">
        <v>62</v>
      </c>
      <c r="D114" s="46">
        <v>8</v>
      </c>
      <c r="E114" s="49" t="s">
        <v>194</v>
      </c>
      <c r="F114" s="48" t="s">
        <v>196</v>
      </c>
      <c r="G114" s="47" t="s">
        <v>103</v>
      </c>
      <c r="H114" s="47">
        <v>7.8</v>
      </c>
      <c r="I114" s="47">
        <v>2</v>
      </c>
      <c r="J114" s="47">
        <v>60</v>
      </c>
      <c r="K114" s="47">
        <v>30</v>
      </c>
      <c r="L114" s="46"/>
      <c r="M114" s="46"/>
      <c r="N114" s="17">
        <f t="shared" ref="N114:N122" si="4">J114-(K114+L114+M114)</f>
        <v>30</v>
      </c>
      <c r="O114" s="47" t="s">
        <v>99</v>
      </c>
      <c r="P114" s="51" t="s">
        <v>96</v>
      </c>
    </row>
    <row r="115" spans="1:16" ht="23" x14ac:dyDescent="0.3">
      <c r="A115" s="49" t="s">
        <v>62</v>
      </c>
      <c r="B115" s="49" t="s">
        <v>103</v>
      </c>
      <c r="C115" s="49" t="s">
        <v>62</v>
      </c>
      <c r="D115" s="46">
        <v>9</v>
      </c>
      <c r="E115" s="49" t="s">
        <v>194</v>
      </c>
      <c r="F115" s="48" t="s">
        <v>197</v>
      </c>
      <c r="G115" s="47" t="s">
        <v>103</v>
      </c>
      <c r="H115" s="47">
        <v>7.8</v>
      </c>
      <c r="I115" s="47">
        <v>2</v>
      </c>
      <c r="J115" s="47">
        <v>60</v>
      </c>
      <c r="K115" s="47">
        <v>30</v>
      </c>
      <c r="L115" s="46"/>
      <c r="M115" s="46"/>
      <c r="N115" s="17">
        <f t="shared" si="4"/>
        <v>30</v>
      </c>
      <c r="O115" s="47" t="s">
        <v>99</v>
      </c>
      <c r="P115" s="51" t="s">
        <v>96</v>
      </c>
    </row>
    <row r="116" spans="1:16" ht="23" x14ac:dyDescent="0.3">
      <c r="A116" s="49" t="s">
        <v>171</v>
      </c>
      <c r="B116" s="49" t="s">
        <v>103</v>
      </c>
      <c r="C116" s="46">
        <v>4</v>
      </c>
      <c r="D116" s="46">
        <v>0</v>
      </c>
      <c r="E116" s="49" t="s">
        <v>194</v>
      </c>
      <c r="F116" s="48" t="s">
        <v>198</v>
      </c>
      <c r="G116" s="47" t="s">
        <v>103</v>
      </c>
      <c r="H116" s="47">
        <v>7.8</v>
      </c>
      <c r="I116" s="47">
        <v>2</v>
      </c>
      <c r="J116" s="47">
        <v>60</v>
      </c>
      <c r="K116" s="47">
        <v>30</v>
      </c>
      <c r="L116" s="46"/>
      <c r="M116" s="46"/>
      <c r="N116" s="17">
        <f t="shared" si="4"/>
        <v>30</v>
      </c>
      <c r="O116" s="47" t="s">
        <v>99</v>
      </c>
      <c r="P116" s="51" t="s">
        <v>96</v>
      </c>
    </row>
    <row r="117" spans="1:16" ht="14" x14ac:dyDescent="0.3">
      <c r="A117" s="49" t="s">
        <v>187</v>
      </c>
      <c r="B117" s="49" t="s">
        <v>103</v>
      </c>
      <c r="C117" s="49" t="s">
        <v>171</v>
      </c>
      <c r="D117" s="46">
        <v>1</v>
      </c>
      <c r="E117" s="49" t="s">
        <v>194</v>
      </c>
      <c r="F117" s="48" t="s">
        <v>199</v>
      </c>
      <c r="G117" s="47" t="s">
        <v>103</v>
      </c>
      <c r="H117" s="47">
        <v>7.8</v>
      </c>
      <c r="I117" s="47">
        <v>2</v>
      </c>
      <c r="J117" s="47">
        <v>60</v>
      </c>
      <c r="K117" s="47">
        <v>30</v>
      </c>
      <c r="L117" s="46"/>
      <c r="M117" s="46"/>
      <c r="N117" s="17">
        <f t="shared" si="4"/>
        <v>30</v>
      </c>
      <c r="O117" s="47" t="s">
        <v>99</v>
      </c>
      <c r="P117" s="51" t="s">
        <v>96</v>
      </c>
    </row>
    <row r="118" spans="1:16" ht="23" x14ac:dyDescent="0.3">
      <c r="A118" s="49" t="s">
        <v>189</v>
      </c>
      <c r="B118" s="49" t="s">
        <v>103</v>
      </c>
      <c r="C118" s="49" t="s">
        <v>171</v>
      </c>
      <c r="D118" s="46">
        <v>2</v>
      </c>
      <c r="E118" s="49" t="s">
        <v>194</v>
      </c>
      <c r="F118" s="48" t="s">
        <v>200</v>
      </c>
      <c r="G118" s="47" t="s">
        <v>103</v>
      </c>
      <c r="H118" s="47">
        <v>7.8</v>
      </c>
      <c r="I118" s="47">
        <v>2</v>
      </c>
      <c r="J118" s="47">
        <v>60</v>
      </c>
      <c r="K118" s="47">
        <v>30</v>
      </c>
      <c r="L118" s="46"/>
      <c r="M118" s="46"/>
      <c r="N118" s="17">
        <f t="shared" si="4"/>
        <v>30</v>
      </c>
      <c r="O118" s="47" t="s">
        <v>99</v>
      </c>
      <c r="P118" s="51" t="s">
        <v>96</v>
      </c>
    </row>
    <row r="119" spans="1:16" ht="23" x14ac:dyDescent="0.3">
      <c r="A119" s="49" t="s">
        <v>146</v>
      </c>
      <c r="B119" s="49" t="s">
        <v>103</v>
      </c>
      <c r="C119" s="49" t="s">
        <v>171</v>
      </c>
      <c r="D119" s="46">
        <v>3</v>
      </c>
      <c r="E119" s="49" t="s">
        <v>194</v>
      </c>
      <c r="F119" s="48" t="s">
        <v>201</v>
      </c>
      <c r="G119" s="47" t="s">
        <v>103</v>
      </c>
      <c r="H119" s="47">
        <v>7.8</v>
      </c>
      <c r="I119" s="47">
        <v>2</v>
      </c>
      <c r="J119" s="47">
        <v>60</v>
      </c>
      <c r="K119" s="47">
        <v>30</v>
      </c>
      <c r="L119" s="46"/>
      <c r="M119" s="46"/>
      <c r="N119" s="17">
        <f t="shared" si="4"/>
        <v>30</v>
      </c>
      <c r="O119" s="47" t="s">
        <v>99</v>
      </c>
      <c r="P119" s="51" t="s">
        <v>96</v>
      </c>
    </row>
    <row r="120" spans="1:16" ht="14" x14ac:dyDescent="0.3">
      <c r="A120" s="49" t="s">
        <v>202</v>
      </c>
      <c r="B120" s="49" t="s">
        <v>103</v>
      </c>
      <c r="C120" s="49" t="s">
        <v>171</v>
      </c>
      <c r="D120" s="46">
        <v>4</v>
      </c>
      <c r="E120" s="49" t="s">
        <v>194</v>
      </c>
      <c r="F120" s="48" t="s">
        <v>203</v>
      </c>
      <c r="G120" s="47" t="s">
        <v>103</v>
      </c>
      <c r="H120" s="47">
        <v>7.8</v>
      </c>
      <c r="I120" s="47">
        <v>2</v>
      </c>
      <c r="J120" s="47">
        <v>60</v>
      </c>
      <c r="K120" s="47">
        <v>30</v>
      </c>
      <c r="L120" s="46"/>
      <c r="M120" s="46"/>
      <c r="N120" s="17">
        <f t="shared" si="4"/>
        <v>30</v>
      </c>
      <c r="O120" s="47" t="s">
        <v>99</v>
      </c>
      <c r="P120" s="51" t="s">
        <v>96</v>
      </c>
    </row>
    <row r="121" spans="1:16" ht="14" x14ac:dyDescent="0.3">
      <c r="A121" s="49" t="s">
        <v>204</v>
      </c>
      <c r="B121" s="46" t="s">
        <v>103</v>
      </c>
      <c r="C121" s="49" t="s">
        <v>171</v>
      </c>
      <c r="D121" s="46">
        <v>5</v>
      </c>
      <c r="E121" s="46">
        <v>0</v>
      </c>
      <c r="F121" s="48" t="s">
        <v>205</v>
      </c>
      <c r="G121" s="47" t="s">
        <v>103</v>
      </c>
      <c r="H121" s="47">
        <v>7.8</v>
      </c>
      <c r="I121" s="47">
        <v>2</v>
      </c>
      <c r="J121" s="47">
        <v>60</v>
      </c>
      <c r="K121" s="47">
        <v>30</v>
      </c>
      <c r="L121" s="46"/>
      <c r="M121" s="46"/>
      <c r="N121" s="17">
        <f t="shared" si="4"/>
        <v>30</v>
      </c>
      <c r="O121" s="47" t="s">
        <v>99</v>
      </c>
      <c r="P121" s="51" t="s">
        <v>96</v>
      </c>
    </row>
    <row r="122" spans="1:16" ht="14" x14ac:dyDescent="0.3">
      <c r="A122" s="49" t="s">
        <v>206</v>
      </c>
      <c r="B122" s="46" t="s">
        <v>103</v>
      </c>
      <c r="C122" s="49" t="s">
        <v>171</v>
      </c>
      <c r="D122" s="46">
        <v>6</v>
      </c>
      <c r="E122" s="46">
        <v>0</v>
      </c>
      <c r="F122" s="48" t="s">
        <v>207</v>
      </c>
      <c r="G122" s="47" t="s">
        <v>103</v>
      </c>
      <c r="H122" s="47">
        <v>7.8</v>
      </c>
      <c r="I122" s="47">
        <v>2</v>
      </c>
      <c r="J122" s="47">
        <v>60</v>
      </c>
      <c r="K122" s="47">
        <v>30</v>
      </c>
      <c r="L122" s="46"/>
      <c r="M122" s="46"/>
      <c r="N122" s="17">
        <f t="shared" si="4"/>
        <v>30</v>
      </c>
      <c r="O122" s="47" t="s">
        <v>99</v>
      </c>
      <c r="P122" s="51" t="s">
        <v>96</v>
      </c>
    </row>
    <row r="123" spans="1:16" ht="25.25" customHeight="1" x14ac:dyDescent="0.25">
      <c r="A123" s="104" t="s">
        <v>208</v>
      </c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</row>
    <row r="124" spans="1:16" ht="23" x14ac:dyDescent="0.3">
      <c r="A124" s="49" t="s">
        <v>58</v>
      </c>
      <c r="B124" s="46" t="s">
        <v>103</v>
      </c>
      <c r="C124" s="46">
        <v>4</v>
      </c>
      <c r="D124" s="46">
        <v>7</v>
      </c>
      <c r="E124" s="46">
        <v>0</v>
      </c>
      <c r="F124" s="60" t="s">
        <v>209</v>
      </c>
      <c r="G124" s="46" t="s">
        <v>103</v>
      </c>
      <c r="H124" s="46">
        <v>8</v>
      </c>
      <c r="I124" s="46">
        <v>2</v>
      </c>
      <c r="J124" s="49" t="s">
        <v>173</v>
      </c>
      <c r="K124" s="49" t="s">
        <v>210</v>
      </c>
      <c r="L124" s="46"/>
      <c r="M124" s="46"/>
      <c r="N124" s="53">
        <f>J124-K124</f>
        <v>30</v>
      </c>
      <c r="O124" s="46" t="s">
        <v>99</v>
      </c>
      <c r="P124" s="50" t="s">
        <v>96</v>
      </c>
    </row>
    <row r="125" spans="1:16" ht="23" x14ac:dyDescent="0.3">
      <c r="A125" s="49" t="s">
        <v>60</v>
      </c>
      <c r="B125" s="46" t="s">
        <v>103</v>
      </c>
      <c r="C125" s="46">
        <v>4</v>
      </c>
      <c r="D125" s="46">
        <v>8</v>
      </c>
      <c r="E125" s="46">
        <v>0</v>
      </c>
      <c r="F125" s="60" t="s">
        <v>211</v>
      </c>
      <c r="G125" s="46" t="s">
        <v>103</v>
      </c>
      <c r="H125" s="46">
        <v>8</v>
      </c>
      <c r="I125" s="46">
        <v>2</v>
      </c>
      <c r="J125" s="49" t="s">
        <v>173</v>
      </c>
      <c r="K125" s="49" t="s">
        <v>210</v>
      </c>
      <c r="L125" s="46"/>
      <c r="M125" s="46"/>
      <c r="N125" s="53">
        <f t="shared" ref="N125:N134" si="5">J125-K125</f>
        <v>30</v>
      </c>
      <c r="O125" s="46" t="s">
        <v>99</v>
      </c>
      <c r="P125" s="50" t="s">
        <v>96</v>
      </c>
    </row>
    <row r="126" spans="1:16" ht="14" x14ac:dyDescent="0.3">
      <c r="A126" s="49" t="s">
        <v>62</v>
      </c>
      <c r="B126" s="46" t="s">
        <v>103</v>
      </c>
      <c r="C126" s="46">
        <v>4</v>
      </c>
      <c r="D126" s="46">
        <v>9</v>
      </c>
      <c r="E126" s="46">
        <v>0</v>
      </c>
      <c r="F126" s="48" t="s">
        <v>212</v>
      </c>
      <c r="G126" s="47" t="s">
        <v>103</v>
      </c>
      <c r="H126" s="47">
        <v>7.8</v>
      </c>
      <c r="I126" s="47">
        <v>2</v>
      </c>
      <c r="J126" s="47">
        <v>60</v>
      </c>
      <c r="K126" s="47">
        <v>30</v>
      </c>
      <c r="L126" s="46"/>
      <c r="M126" s="46"/>
      <c r="N126" s="53">
        <f t="shared" si="5"/>
        <v>30</v>
      </c>
      <c r="O126" s="47" t="s">
        <v>99</v>
      </c>
      <c r="P126" s="51" t="s">
        <v>96</v>
      </c>
    </row>
    <row r="127" spans="1:16" ht="23" x14ac:dyDescent="0.3">
      <c r="A127" s="49" t="s">
        <v>171</v>
      </c>
      <c r="B127" s="46" t="s">
        <v>103</v>
      </c>
      <c r="C127" s="46">
        <v>5</v>
      </c>
      <c r="D127" s="46">
        <v>0</v>
      </c>
      <c r="E127" s="46">
        <v>0</v>
      </c>
      <c r="F127" s="48" t="s">
        <v>213</v>
      </c>
      <c r="G127" s="47" t="s">
        <v>103</v>
      </c>
      <c r="H127" s="47">
        <v>7.8</v>
      </c>
      <c r="I127" s="47">
        <v>2</v>
      </c>
      <c r="J127" s="47">
        <v>60</v>
      </c>
      <c r="K127" s="47">
        <v>30</v>
      </c>
      <c r="L127" s="46"/>
      <c r="M127" s="46"/>
      <c r="N127" s="53">
        <f t="shared" si="5"/>
        <v>30</v>
      </c>
      <c r="O127" s="47" t="s">
        <v>99</v>
      </c>
      <c r="P127" s="51" t="s">
        <v>96</v>
      </c>
    </row>
    <row r="128" spans="1:16" ht="23" x14ac:dyDescent="0.3">
      <c r="A128" s="49" t="s">
        <v>187</v>
      </c>
      <c r="B128" s="46" t="s">
        <v>103</v>
      </c>
      <c r="C128" s="46">
        <v>5</v>
      </c>
      <c r="D128" s="46">
        <v>1</v>
      </c>
      <c r="E128" s="46">
        <v>0</v>
      </c>
      <c r="F128" s="48" t="s">
        <v>214</v>
      </c>
      <c r="G128" s="47" t="s">
        <v>103</v>
      </c>
      <c r="H128" s="47">
        <v>7.8</v>
      </c>
      <c r="I128" s="47">
        <v>2</v>
      </c>
      <c r="J128" s="47">
        <v>60</v>
      </c>
      <c r="K128" s="47">
        <v>30</v>
      </c>
      <c r="L128" s="46"/>
      <c r="M128" s="46"/>
      <c r="N128" s="53">
        <f t="shared" si="5"/>
        <v>30</v>
      </c>
      <c r="O128" s="47" t="s">
        <v>99</v>
      </c>
      <c r="P128" s="51" t="s">
        <v>96</v>
      </c>
    </row>
    <row r="129" spans="1:16" ht="34.5" x14ac:dyDescent="0.3">
      <c r="A129" s="49" t="s">
        <v>189</v>
      </c>
      <c r="B129" s="46" t="s">
        <v>103</v>
      </c>
      <c r="C129" s="46">
        <v>5</v>
      </c>
      <c r="D129" s="46">
        <v>2</v>
      </c>
      <c r="E129" s="46">
        <v>0</v>
      </c>
      <c r="F129" s="48" t="s">
        <v>215</v>
      </c>
      <c r="G129" s="47" t="s">
        <v>103</v>
      </c>
      <c r="H129" s="47">
        <v>7.8</v>
      </c>
      <c r="I129" s="47">
        <v>2</v>
      </c>
      <c r="J129" s="47">
        <v>60</v>
      </c>
      <c r="K129" s="47">
        <v>30</v>
      </c>
      <c r="L129" s="46"/>
      <c r="M129" s="46"/>
      <c r="N129" s="53">
        <f t="shared" si="5"/>
        <v>30</v>
      </c>
      <c r="O129" s="47" t="s">
        <v>99</v>
      </c>
      <c r="P129" s="51" t="s">
        <v>96</v>
      </c>
    </row>
    <row r="130" spans="1:16" ht="14" x14ac:dyDescent="0.3">
      <c r="A130" s="49" t="s">
        <v>146</v>
      </c>
      <c r="B130" s="46" t="s">
        <v>103</v>
      </c>
      <c r="C130" s="46">
        <v>5</v>
      </c>
      <c r="D130" s="46">
        <v>3</v>
      </c>
      <c r="E130" s="46">
        <v>0</v>
      </c>
      <c r="F130" s="48" t="s">
        <v>216</v>
      </c>
      <c r="G130" s="47" t="s">
        <v>103</v>
      </c>
      <c r="H130" s="47">
        <v>7.8</v>
      </c>
      <c r="I130" s="47">
        <v>2</v>
      </c>
      <c r="J130" s="47">
        <v>60</v>
      </c>
      <c r="K130" s="47">
        <v>30</v>
      </c>
      <c r="L130" s="46"/>
      <c r="M130" s="46"/>
      <c r="N130" s="53">
        <f t="shared" si="5"/>
        <v>30</v>
      </c>
      <c r="O130" s="47" t="s">
        <v>99</v>
      </c>
      <c r="P130" s="51" t="s">
        <v>96</v>
      </c>
    </row>
    <row r="131" spans="1:16" ht="23" x14ac:dyDescent="0.3">
      <c r="A131" s="49" t="s">
        <v>202</v>
      </c>
      <c r="B131" s="46" t="s">
        <v>103</v>
      </c>
      <c r="C131" s="46">
        <v>5</v>
      </c>
      <c r="D131" s="46">
        <v>4</v>
      </c>
      <c r="E131" s="46">
        <v>0</v>
      </c>
      <c r="F131" s="48" t="s">
        <v>217</v>
      </c>
      <c r="G131" s="47" t="s">
        <v>103</v>
      </c>
      <c r="H131" s="47">
        <v>7.8</v>
      </c>
      <c r="I131" s="47">
        <v>2</v>
      </c>
      <c r="J131" s="47">
        <v>60</v>
      </c>
      <c r="K131" s="47">
        <v>30</v>
      </c>
      <c r="L131" s="46"/>
      <c r="M131" s="46"/>
      <c r="N131" s="53">
        <f t="shared" si="5"/>
        <v>30</v>
      </c>
      <c r="O131" s="47" t="s">
        <v>99</v>
      </c>
      <c r="P131" s="51" t="s">
        <v>96</v>
      </c>
    </row>
    <row r="132" spans="1:16" ht="14" x14ac:dyDescent="0.3">
      <c r="A132" s="49" t="s">
        <v>204</v>
      </c>
      <c r="B132" s="46" t="s">
        <v>103</v>
      </c>
      <c r="C132" s="46">
        <v>5</v>
      </c>
      <c r="D132" s="46">
        <v>5</v>
      </c>
      <c r="E132" s="46">
        <v>0</v>
      </c>
      <c r="F132" s="48" t="s">
        <v>218</v>
      </c>
      <c r="G132" s="47" t="s">
        <v>103</v>
      </c>
      <c r="H132" s="47">
        <v>7.8</v>
      </c>
      <c r="I132" s="47">
        <v>2</v>
      </c>
      <c r="J132" s="47">
        <v>60</v>
      </c>
      <c r="K132" s="47">
        <v>30</v>
      </c>
      <c r="L132" s="46"/>
      <c r="M132" s="46"/>
      <c r="N132" s="53">
        <f t="shared" si="5"/>
        <v>30</v>
      </c>
      <c r="O132" s="47" t="s">
        <v>99</v>
      </c>
      <c r="P132" s="51" t="s">
        <v>96</v>
      </c>
    </row>
    <row r="133" spans="1:16" ht="23" x14ac:dyDescent="0.3">
      <c r="A133" s="49" t="s">
        <v>206</v>
      </c>
      <c r="B133" s="46" t="s">
        <v>103</v>
      </c>
      <c r="C133" s="46">
        <v>5</v>
      </c>
      <c r="D133" s="46">
        <v>6</v>
      </c>
      <c r="E133" s="46">
        <v>0</v>
      </c>
      <c r="F133" s="48" t="s">
        <v>219</v>
      </c>
      <c r="G133" s="47" t="s">
        <v>103</v>
      </c>
      <c r="H133" s="47">
        <v>7.8</v>
      </c>
      <c r="I133" s="47">
        <v>2</v>
      </c>
      <c r="J133" s="47">
        <v>60</v>
      </c>
      <c r="K133" s="47">
        <v>30</v>
      </c>
      <c r="L133" s="46"/>
      <c r="M133" s="46"/>
      <c r="N133" s="53">
        <f t="shared" si="5"/>
        <v>30</v>
      </c>
      <c r="O133" s="47" t="s">
        <v>99</v>
      </c>
      <c r="P133" s="51" t="s">
        <v>96</v>
      </c>
    </row>
    <row r="134" spans="1:16" ht="14" x14ac:dyDescent="0.3">
      <c r="A134" s="49" t="s">
        <v>220</v>
      </c>
      <c r="B134" s="46" t="s">
        <v>103</v>
      </c>
      <c r="C134" s="46">
        <v>5</v>
      </c>
      <c r="D134" s="46">
        <v>7</v>
      </c>
      <c r="E134" s="46">
        <v>0</v>
      </c>
      <c r="F134" s="48" t="s">
        <v>221</v>
      </c>
      <c r="G134" s="47" t="s">
        <v>103</v>
      </c>
      <c r="H134" s="47">
        <v>7.8</v>
      </c>
      <c r="I134" s="47">
        <v>2</v>
      </c>
      <c r="J134" s="47">
        <v>60</v>
      </c>
      <c r="K134" s="47">
        <v>30</v>
      </c>
      <c r="L134" s="46"/>
      <c r="M134" s="46"/>
      <c r="N134" s="53">
        <f t="shared" si="5"/>
        <v>30</v>
      </c>
      <c r="O134" s="47" t="s">
        <v>99</v>
      </c>
      <c r="P134" s="51" t="s">
        <v>96</v>
      </c>
    </row>
    <row r="135" spans="1:16" ht="13.75" customHeight="1" x14ac:dyDescent="0.25">
      <c r="A135" s="104" t="s">
        <v>222</v>
      </c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</row>
    <row r="136" spans="1:16" ht="23" x14ac:dyDescent="0.3">
      <c r="A136" s="50">
        <v>25</v>
      </c>
      <c r="B136" s="49" t="s">
        <v>151</v>
      </c>
      <c r="C136" s="49" t="s">
        <v>60</v>
      </c>
      <c r="D136" s="49" t="s">
        <v>187</v>
      </c>
      <c r="E136" s="49" t="s">
        <v>194</v>
      </c>
      <c r="F136" s="45" t="s">
        <v>223</v>
      </c>
      <c r="G136" s="46" t="s">
        <v>151</v>
      </c>
      <c r="H136" s="46">
        <v>7</v>
      </c>
      <c r="I136" s="46">
        <v>1</v>
      </c>
      <c r="J136" s="46">
        <v>30</v>
      </c>
      <c r="K136" s="46">
        <v>15</v>
      </c>
      <c r="L136" s="46"/>
      <c r="M136" s="46"/>
      <c r="N136" s="17">
        <f>J136-K136</f>
        <v>15</v>
      </c>
      <c r="O136" s="47" t="s">
        <v>148</v>
      </c>
      <c r="P136" s="50" t="s">
        <v>96</v>
      </c>
    </row>
    <row r="137" spans="1:16" ht="13.75" customHeight="1" x14ac:dyDescent="0.25">
      <c r="A137" s="115" t="s">
        <v>224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</row>
    <row r="138" spans="1:16" ht="23" x14ac:dyDescent="0.3">
      <c r="A138" s="50">
        <v>26</v>
      </c>
      <c r="B138" s="49" t="s">
        <v>151</v>
      </c>
      <c r="C138" s="49" t="s">
        <v>60</v>
      </c>
      <c r="D138" s="49" t="s">
        <v>189</v>
      </c>
      <c r="E138" s="49" t="s">
        <v>194</v>
      </c>
      <c r="F138" s="96" t="s">
        <v>225</v>
      </c>
      <c r="G138" s="47" t="s">
        <v>151</v>
      </c>
      <c r="H138" s="92" t="s">
        <v>226</v>
      </c>
      <c r="I138" s="47">
        <v>3</v>
      </c>
      <c r="J138" s="47">
        <v>90</v>
      </c>
      <c r="K138" s="47">
        <v>15</v>
      </c>
      <c r="L138" s="47"/>
      <c r="M138" s="47" t="s">
        <v>227</v>
      </c>
      <c r="N138" s="17">
        <v>60</v>
      </c>
      <c r="O138" s="47" t="s">
        <v>97</v>
      </c>
      <c r="P138" s="47" t="s">
        <v>232</v>
      </c>
    </row>
    <row r="139" spans="1:16" ht="23" x14ac:dyDescent="0.3">
      <c r="A139" s="50">
        <v>27</v>
      </c>
      <c r="B139" s="49" t="s">
        <v>151</v>
      </c>
      <c r="C139" s="49" t="s">
        <v>60</v>
      </c>
      <c r="D139" s="49" t="s">
        <v>146</v>
      </c>
      <c r="E139" s="49" t="s">
        <v>194</v>
      </c>
      <c r="F139" s="96" t="s">
        <v>228</v>
      </c>
      <c r="G139" s="47" t="s">
        <v>151</v>
      </c>
      <c r="H139" s="92" t="s">
        <v>226</v>
      </c>
      <c r="I139" s="47">
        <v>3</v>
      </c>
      <c r="J139" s="47">
        <v>90</v>
      </c>
      <c r="K139" s="47">
        <v>15</v>
      </c>
      <c r="L139" s="97"/>
      <c r="M139" s="47" t="s">
        <v>227</v>
      </c>
      <c r="N139" s="17">
        <v>60</v>
      </c>
      <c r="O139" s="47" t="s">
        <v>97</v>
      </c>
      <c r="P139" s="47" t="s">
        <v>232</v>
      </c>
    </row>
    <row r="140" spans="1:16" ht="23" x14ac:dyDescent="0.3">
      <c r="A140" s="50">
        <v>28</v>
      </c>
      <c r="B140" s="49" t="s">
        <v>151</v>
      </c>
      <c r="C140" s="49" t="s">
        <v>60</v>
      </c>
      <c r="D140" s="49" t="s">
        <v>202</v>
      </c>
      <c r="E140" s="49" t="s">
        <v>194</v>
      </c>
      <c r="F140" s="96" t="s">
        <v>229</v>
      </c>
      <c r="G140" s="47" t="s">
        <v>151</v>
      </c>
      <c r="H140" s="92" t="s">
        <v>226</v>
      </c>
      <c r="I140" s="47">
        <v>3</v>
      </c>
      <c r="J140" s="47">
        <v>90</v>
      </c>
      <c r="K140" s="47">
        <v>15</v>
      </c>
      <c r="L140" s="97"/>
      <c r="M140" s="47" t="s">
        <v>227</v>
      </c>
      <c r="N140" s="17">
        <v>60</v>
      </c>
      <c r="O140" s="47" t="s">
        <v>97</v>
      </c>
      <c r="P140" s="47" t="s">
        <v>232</v>
      </c>
    </row>
    <row r="141" spans="1:16" ht="14" x14ac:dyDescent="0.3">
      <c r="A141" s="50">
        <v>29</v>
      </c>
      <c r="B141" s="49" t="s">
        <v>151</v>
      </c>
      <c r="C141" s="49" t="s">
        <v>60</v>
      </c>
      <c r="D141" s="49" t="s">
        <v>204</v>
      </c>
      <c r="E141" s="49" t="s">
        <v>194</v>
      </c>
      <c r="F141" s="96" t="s">
        <v>230</v>
      </c>
      <c r="G141" s="47" t="s">
        <v>151</v>
      </c>
      <c r="H141" s="92" t="s">
        <v>226</v>
      </c>
      <c r="I141" s="47">
        <v>3</v>
      </c>
      <c r="J141" s="47">
        <v>90</v>
      </c>
      <c r="K141" s="47">
        <v>15</v>
      </c>
      <c r="L141" s="97"/>
      <c r="M141" s="47" t="s">
        <v>227</v>
      </c>
      <c r="N141" s="17">
        <v>60</v>
      </c>
      <c r="O141" s="47" t="s">
        <v>97</v>
      </c>
      <c r="P141" s="47" t="s">
        <v>232</v>
      </c>
    </row>
    <row r="142" spans="1:16" ht="34.5" x14ac:dyDescent="0.3">
      <c r="A142" s="50">
        <v>30</v>
      </c>
      <c r="B142" s="49" t="s">
        <v>151</v>
      </c>
      <c r="C142" s="49" t="s">
        <v>62</v>
      </c>
      <c r="D142" s="49" t="s">
        <v>194</v>
      </c>
      <c r="E142" s="49" t="s">
        <v>194</v>
      </c>
      <c r="F142" s="96" t="s">
        <v>231</v>
      </c>
      <c r="G142" s="47" t="s">
        <v>151</v>
      </c>
      <c r="H142" s="92" t="s">
        <v>226</v>
      </c>
      <c r="I142" s="47">
        <v>3</v>
      </c>
      <c r="J142" s="47">
        <v>90</v>
      </c>
      <c r="K142" s="47">
        <v>15</v>
      </c>
      <c r="L142" s="97"/>
      <c r="M142" s="47" t="s">
        <v>227</v>
      </c>
      <c r="N142" s="17">
        <v>60</v>
      </c>
      <c r="O142" s="47" t="s">
        <v>97</v>
      </c>
      <c r="P142" s="51" t="s">
        <v>232</v>
      </c>
    </row>
    <row r="143" spans="1:16" ht="14" x14ac:dyDescent="0.3">
      <c r="A143" s="54"/>
      <c r="B143" s="54"/>
      <c r="C143" s="54"/>
      <c r="D143" s="54"/>
      <c r="E143" s="55"/>
      <c r="F143" s="56"/>
      <c r="G143" s="57"/>
      <c r="H143" s="54"/>
      <c r="I143" s="54"/>
      <c r="J143" s="54"/>
      <c r="K143" s="54"/>
      <c r="L143" s="54"/>
      <c r="M143" s="54"/>
      <c r="N143" s="58"/>
      <c r="O143" s="55"/>
      <c r="P143" s="59"/>
    </row>
    <row r="144" spans="1:16" ht="13.25" customHeight="1" x14ac:dyDescent="0.25">
      <c r="A144" s="113" t="s">
        <v>233</v>
      </c>
      <c r="B144" s="113"/>
      <c r="C144" s="113"/>
      <c r="D144" s="113"/>
      <c r="E144" s="114"/>
      <c r="F144" s="128" t="s">
        <v>235</v>
      </c>
      <c r="G144" s="131"/>
      <c r="H144" s="131"/>
      <c r="I144" s="131"/>
      <c r="J144" s="131"/>
      <c r="K144" s="131"/>
      <c r="L144" s="131"/>
      <c r="M144" s="131"/>
      <c r="N144" s="131"/>
      <c r="O144" s="131"/>
      <c r="P144" s="59"/>
    </row>
    <row r="145" spans="1:18" x14ac:dyDescent="0.25">
      <c r="A145" s="113"/>
      <c r="B145" s="113"/>
      <c r="C145" s="113"/>
      <c r="D145" s="113"/>
      <c r="E145" s="114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59"/>
    </row>
    <row r="146" spans="1:18" ht="12" customHeight="1" x14ac:dyDescent="0.25">
      <c r="A146" s="113"/>
      <c r="B146" s="113"/>
      <c r="C146" s="113"/>
      <c r="D146" s="113"/>
      <c r="E146" s="114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59"/>
    </row>
    <row r="147" spans="1:18" ht="0.65" customHeight="1" x14ac:dyDescent="0.25">
      <c r="A147" s="113"/>
      <c r="B147" s="113"/>
      <c r="C147" s="113"/>
      <c r="D147" s="113"/>
      <c r="E147" s="114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59"/>
    </row>
    <row r="148" spans="1:18" ht="28.25" customHeight="1" x14ac:dyDescent="0.25">
      <c r="A148" s="113"/>
      <c r="B148" s="113"/>
      <c r="C148" s="113"/>
      <c r="D148" s="113"/>
      <c r="E148" s="114"/>
      <c r="F148" s="128" t="s">
        <v>234</v>
      </c>
      <c r="G148" s="128"/>
      <c r="H148" s="128"/>
      <c r="I148" s="128"/>
      <c r="J148" s="128"/>
      <c r="K148" s="128"/>
      <c r="L148" s="128"/>
      <c r="M148" s="128"/>
      <c r="N148" s="128"/>
      <c r="O148" s="128"/>
      <c r="P148" s="59"/>
    </row>
    <row r="149" spans="1:18" ht="22.25" customHeight="1" x14ac:dyDescent="0.25">
      <c r="A149" s="113"/>
      <c r="B149" s="113"/>
      <c r="C149" s="113"/>
      <c r="D149" s="113"/>
      <c r="E149" s="114"/>
      <c r="F149" s="128" t="s">
        <v>251</v>
      </c>
      <c r="G149" s="128"/>
      <c r="H149" s="128"/>
      <c r="I149" s="128"/>
      <c r="J149" s="128"/>
      <c r="K149" s="128"/>
      <c r="L149" s="128"/>
      <c r="M149" s="128"/>
      <c r="N149" s="128"/>
      <c r="O149" s="128"/>
      <c r="P149" s="59"/>
    </row>
    <row r="150" spans="1:18" ht="24" customHeight="1" x14ac:dyDescent="0.25">
      <c r="A150" s="113"/>
      <c r="B150" s="113"/>
      <c r="C150" s="113"/>
      <c r="D150" s="113"/>
      <c r="E150" s="114"/>
      <c r="F150" s="120" t="s">
        <v>252</v>
      </c>
      <c r="G150" s="121"/>
      <c r="H150" s="121"/>
      <c r="I150" s="121"/>
      <c r="J150" s="121"/>
      <c r="K150" s="121"/>
      <c r="L150" s="121"/>
      <c r="M150" s="121"/>
      <c r="N150" s="121"/>
      <c r="O150" s="122"/>
      <c r="P150" s="59"/>
    </row>
    <row r="151" spans="1:18" ht="61.25" customHeight="1" x14ac:dyDescent="0.25">
      <c r="A151" s="113"/>
      <c r="B151" s="113"/>
      <c r="C151" s="113"/>
      <c r="D151" s="113"/>
      <c r="E151" s="114"/>
      <c r="F151" s="128" t="s">
        <v>253</v>
      </c>
      <c r="G151" s="128"/>
      <c r="H151" s="128"/>
      <c r="I151" s="128"/>
      <c r="J151" s="128"/>
      <c r="K151" s="128"/>
      <c r="L151" s="128"/>
      <c r="M151" s="128"/>
      <c r="N151" s="128"/>
      <c r="O151" s="128"/>
      <c r="P151" s="59"/>
    </row>
    <row r="152" spans="1:18" ht="249" customHeight="1" x14ac:dyDescent="0.25">
      <c r="A152" s="113"/>
      <c r="B152" s="113"/>
      <c r="C152" s="113"/>
      <c r="D152" s="113"/>
      <c r="E152" s="114"/>
      <c r="F152" s="128" t="s">
        <v>256</v>
      </c>
      <c r="G152" s="128"/>
      <c r="H152" s="128"/>
      <c r="I152" s="128"/>
      <c r="J152" s="128"/>
      <c r="K152" s="128"/>
      <c r="L152" s="128"/>
      <c r="M152" s="128"/>
      <c r="N152" s="128"/>
      <c r="O152" s="128"/>
      <c r="P152" s="59"/>
    </row>
    <row r="153" spans="1:18" ht="27.65" customHeight="1" x14ac:dyDescent="0.25">
      <c r="A153" s="113"/>
      <c r="B153" s="113"/>
      <c r="C153" s="113"/>
      <c r="D153" s="113"/>
      <c r="E153" s="114"/>
      <c r="F153" s="120" t="s">
        <v>254</v>
      </c>
      <c r="G153" s="121"/>
      <c r="H153" s="121"/>
      <c r="I153" s="121"/>
      <c r="J153" s="121"/>
      <c r="K153" s="121"/>
      <c r="L153" s="121"/>
      <c r="M153" s="121"/>
      <c r="N153" s="121"/>
      <c r="O153" s="122"/>
      <c r="P153" s="59"/>
    </row>
    <row r="154" spans="1:18" ht="38.4" customHeight="1" x14ac:dyDescent="0.25">
      <c r="A154" s="113"/>
      <c r="B154" s="113"/>
      <c r="C154" s="113"/>
      <c r="D154" s="113"/>
      <c r="E154" s="114"/>
      <c r="F154" s="120" t="s">
        <v>255</v>
      </c>
      <c r="G154" s="121"/>
      <c r="H154" s="121"/>
      <c r="I154" s="121"/>
      <c r="J154" s="121"/>
      <c r="K154" s="121"/>
      <c r="L154" s="121"/>
      <c r="M154" s="121"/>
      <c r="N154" s="121"/>
      <c r="O154" s="122"/>
      <c r="P154" s="59"/>
    </row>
    <row r="155" spans="1:18" ht="13.25" customHeight="1" x14ac:dyDescent="0.3">
      <c r="A155" s="54"/>
      <c r="B155" s="54"/>
      <c r="C155" s="54"/>
      <c r="D155" s="54"/>
      <c r="E155" s="55"/>
      <c r="F155" s="56"/>
      <c r="G155" s="57"/>
      <c r="H155" s="54"/>
      <c r="I155" s="54"/>
      <c r="J155" s="54"/>
      <c r="K155" s="54"/>
      <c r="L155" s="54"/>
      <c r="M155" s="54"/>
      <c r="N155" s="58"/>
      <c r="O155" s="55"/>
      <c r="P155" s="59"/>
    </row>
    <row r="156" spans="1:18" s="4" customFormat="1" ht="13.25" customHeight="1" x14ac:dyDescent="0.25">
      <c r="A156" s="61" t="s">
        <v>28</v>
      </c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98"/>
      <c r="O156" s="98"/>
      <c r="P156" s="98"/>
    </row>
    <row r="157" spans="1:18" ht="52.5" customHeight="1" x14ac:dyDescent="0.3">
      <c r="A157" s="63" t="s">
        <v>0</v>
      </c>
      <c r="B157" s="117" t="s">
        <v>16</v>
      </c>
      <c r="C157" s="117"/>
      <c r="D157" s="117"/>
      <c r="E157" s="117"/>
      <c r="F157" s="64" t="s">
        <v>8</v>
      </c>
      <c r="G157" s="65" t="s">
        <v>19</v>
      </c>
      <c r="H157" s="65" t="s">
        <v>9</v>
      </c>
      <c r="I157" s="65" t="s">
        <v>12</v>
      </c>
      <c r="J157" s="65" t="s">
        <v>10</v>
      </c>
      <c r="K157" s="65" t="s">
        <v>11</v>
      </c>
      <c r="L157" s="65" t="s">
        <v>17</v>
      </c>
      <c r="M157" s="66"/>
      <c r="N157" s="99"/>
      <c r="O157" s="67"/>
      <c r="P157" s="68"/>
      <c r="Q157" s="5"/>
      <c r="R157" s="5"/>
    </row>
    <row r="158" spans="1:18" ht="30" customHeight="1" x14ac:dyDescent="0.25">
      <c r="A158" s="49" t="s">
        <v>58</v>
      </c>
      <c r="B158" s="46" t="s">
        <v>236</v>
      </c>
      <c r="C158" s="46">
        <v>0</v>
      </c>
      <c r="D158" s="46">
        <v>1</v>
      </c>
      <c r="E158" s="46">
        <v>0</v>
      </c>
      <c r="F158" s="69" t="s">
        <v>258</v>
      </c>
      <c r="G158" s="46" t="s">
        <v>59</v>
      </c>
      <c r="H158" s="46">
        <v>7</v>
      </c>
      <c r="I158" s="46">
        <v>4</v>
      </c>
      <c r="J158" s="46">
        <v>4</v>
      </c>
      <c r="K158" s="46">
        <v>60</v>
      </c>
      <c r="L158" s="46" t="s">
        <v>96</v>
      </c>
      <c r="M158" s="70"/>
      <c r="N158" s="76"/>
      <c r="O158" s="76"/>
      <c r="P158" s="76"/>
    </row>
    <row r="159" spans="1:18" ht="14" x14ac:dyDescent="0.25">
      <c r="A159" s="136" t="s">
        <v>182</v>
      </c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70"/>
      <c r="N159" s="76"/>
      <c r="O159" s="76"/>
      <c r="P159" s="76"/>
    </row>
    <row r="160" spans="1:18" ht="14" x14ac:dyDescent="0.25">
      <c r="A160" s="46">
        <v>3</v>
      </c>
      <c r="B160" s="46" t="s">
        <v>236</v>
      </c>
      <c r="C160" s="46">
        <v>0</v>
      </c>
      <c r="D160" s="46">
        <v>3</v>
      </c>
      <c r="E160" s="46">
        <v>0</v>
      </c>
      <c r="F160" s="69" t="s">
        <v>237</v>
      </c>
      <c r="G160" s="46" t="s">
        <v>59</v>
      </c>
      <c r="H160" s="46">
        <v>7</v>
      </c>
      <c r="I160" s="46">
        <v>2</v>
      </c>
      <c r="J160" s="46">
        <v>15</v>
      </c>
      <c r="K160" s="46">
        <v>30</v>
      </c>
      <c r="L160" s="46" t="s">
        <v>96</v>
      </c>
      <c r="M160" s="70"/>
      <c r="N160" s="76"/>
      <c r="O160" s="76"/>
      <c r="P160" s="76"/>
    </row>
    <row r="161" spans="1:16" ht="28" x14ac:dyDescent="0.25">
      <c r="A161" s="49" t="s">
        <v>171</v>
      </c>
      <c r="B161" s="46" t="s">
        <v>236</v>
      </c>
      <c r="C161" s="46">
        <v>0</v>
      </c>
      <c r="D161" s="46">
        <v>4</v>
      </c>
      <c r="E161" s="46">
        <v>0</v>
      </c>
      <c r="F161" s="69" t="s">
        <v>238</v>
      </c>
      <c r="G161" s="46" t="s">
        <v>59</v>
      </c>
      <c r="H161" s="46">
        <v>7</v>
      </c>
      <c r="I161" s="46">
        <v>4</v>
      </c>
      <c r="J161" s="46">
        <v>15</v>
      </c>
      <c r="K161" s="46">
        <v>60</v>
      </c>
      <c r="L161" s="46" t="s">
        <v>96</v>
      </c>
      <c r="M161" s="70"/>
      <c r="N161" s="76"/>
      <c r="O161" s="76"/>
      <c r="P161" s="76"/>
    </row>
    <row r="162" spans="1:16" ht="14" x14ac:dyDescent="0.25">
      <c r="A162" s="49" t="s">
        <v>187</v>
      </c>
      <c r="B162" s="46" t="s">
        <v>236</v>
      </c>
      <c r="C162" s="46">
        <v>0</v>
      </c>
      <c r="D162" s="46">
        <v>5</v>
      </c>
      <c r="E162" s="46">
        <v>0</v>
      </c>
      <c r="F162" s="69" t="s">
        <v>239</v>
      </c>
      <c r="G162" s="46" t="s">
        <v>59</v>
      </c>
      <c r="H162" s="46">
        <v>8</v>
      </c>
      <c r="I162" s="46">
        <v>6</v>
      </c>
      <c r="J162" s="46">
        <v>15</v>
      </c>
      <c r="K162" s="46">
        <v>90</v>
      </c>
      <c r="L162" s="46" t="s">
        <v>96</v>
      </c>
      <c r="M162" s="70"/>
      <c r="N162" s="76"/>
      <c r="O162" s="76"/>
      <c r="P162" s="76"/>
    </row>
    <row r="163" spans="1:16" ht="14" x14ac:dyDescent="0.2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6"/>
      <c r="O163" s="76"/>
      <c r="P163" s="76"/>
    </row>
    <row r="164" spans="1:16" x14ac:dyDescent="0.25">
      <c r="A164" s="76"/>
      <c r="B164" s="76"/>
      <c r="C164" s="76"/>
      <c r="D164" s="76"/>
      <c r="E164" s="76"/>
      <c r="F164" s="76"/>
      <c r="G164" s="100"/>
      <c r="H164" s="101"/>
      <c r="I164" s="101"/>
      <c r="J164" s="101"/>
      <c r="K164" s="101"/>
      <c r="L164" s="76"/>
      <c r="M164" s="76"/>
      <c r="N164" s="76"/>
      <c r="O164" s="76"/>
      <c r="P164" s="76"/>
    </row>
    <row r="165" spans="1:16" ht="15.5" x14ac:dyDescent="0.35">
      <c r="A165" s="71" t="s">
        <v>20</v>
      </c>
      <c r="B165" s="76"/>
      <c r="C165" s="76"/>
      <c r="D165" s="76"/>
      <c r="E165" s="76"/>
      <c r="F165" s="76"/>
      <c r="G165" s="100"/>
      <c r="H165" s="101"/>
      <c r="I165" s="101"/>
      <c r="J165" s="101"/>
      <c r="K165" s="101"/>
      <c r="L165" s="76"/>
      <c r="M165" s="76"/>
      <c r="N165" s="76"/>
      <c r="O165" s="76"/>
      <c r="P165" s="76"/>
    </row>
    <row r="166" spans="1:16" ht="15.5" x14ac:dyDescent="0.35">
      <c r="A166" s="71"/>
      <c r="B166" s="76"/>
      <c r="C166" s="76"/>
      <c r="D166" s="76"/>
      <c r="E166" s="76"/>
      <c r="F166" s="76"/>
      <c r="G166" s="100"/>
      <c r="H166" s="101"/>
      <c r="I166" s="101"/>
      <c r="J166" s="101"/>
      <c r="K166" s="101"/>
      <c r="L166" s="76"/>
      <c r="M166" s="76"/>
      <c r="N166" s="76"/>
      <c r="O166" s="76"/>
      <c r="P166" s="76"/>
    </row>
    <row r="167" spans="1:16" ht="44.25" customHeight="1" x14ac:dyDescent="0.25">
      <c r="A167" s="116" t="s">
        <v>13</v>
      </c>
      <c r="B167" s="116"/>
      <c r="C167" s="116"/>
      <c r="D167" s="116"/>
      <c r="E167" s="116"/>
      <c r="F167" s="116"/>
      <c r="G167" s="116"/>
      <c r="H167" s="72" t="s">
        <v>12</v>
      </c>
      <c r="I167" s="129" t="s">
        <v>14</v>
      </c>
      <c r="J167" s="130"/>
      <c r="K167" s="129" t="s">
        <v>15</v>
      </c>
      <c r="L167" s="137"/>
      <c r="M167" s="73"/>
      <c r="N167" s="76"/>
      <c r="O167" s="76"/>
      <c r="P167" s="76"/>
    </row>
    <row r="168" spans="1:16" ht="20.399999999999999" customHeight="1" x14ac:dyDescent="0.25">
      <c r="A168" s="132" t="s">
        <v>241</v>
      </c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73"/>
      <c r="N168" s="76"/>
      <c r="O168" s="76"/>
      <c r="P168" s="76"/>
    </row>
    <row r="169" spans="1:16" ht="127.75" customHeight="1" x14ac:dyDescent="0.25">
      <c r="A169" s="134" t="s">
        <v>242</v>
      </c>
      <c r="B169" s="135"/>
      <c r="C169" s="135"/>
      <c r="D169" s="135"/>
      <c r="E169" s="135"/>
      <c r="F169" s="135"/>
      <c r="G169" s="135"/>
      <c r="H169" s="74">
        <v>10</v>
      </c>
      <c r="I169" s="127" t="s">
        <v>243</v>
      </c>
      <c r="J169" s="127"/>
      <c r="K169" s="127" t="s">
        <v>244</v>
      </c>
      <c r="L169" s="135"/>
      <c r="M169" s="98"/>
      <c r="N169" s="76"/>
      <c r="O169" s="76"/>
      <c r="P169" s="76"/>
    </row>
    <row r="170" spans="1:16" ht="19.5" customHeight="1" x14ac:dyDescent="0.25">
      <c r="A170" s="123" t="s">
        <v>245</v>
      </c>
      <c r="B170" s="124"/>
      <c r="C170" s="124"/>
      <c r="D170" s="124"/>
      <c r="E170" s="124"/>
      <c r="F170" s="124"/>
      <c r="G170" s="124"/>
      <c r="H170" s="133">
        <v>240</v>
      </c>
      <c r="I170" s="133"/>
      <c r="J170" s="133"/>
      <c r="K170" s="133"/>
      <c r="L170" s="133"/>
      <c r="M170" s="98"/>
      <c r="N170" s="76"/>
      <c r="O170" s="76"/>
      <c r="P170" s="76"/>
    </row>
    <row r="171" spans="1:16" x14ac:dyDescent="0.25">
      <c r="A171" s="76"/>
      <c r="B171" s="76"/>
      <c r="C171" s="76"/>
      <c r="D171" s="76"/>
      <c r="E171" s="76"/>
      <c r="F171" s="76"/>
      <c r="G171" s="100"/>
      <c r="H171" s="101"/>
      <c r="I171" s="101"/>
      <c r="J171" s="101"/>
      <c r="K171" s="101"/>
      <c r="L171" s="76"/>
      <c r="M171" s="76"/>
      <c r="N171" s="76"/>
      <c r="O171" s="76"/>
      <c r="P171" s="76"/>
    </row>
    <row r="172" spans="1:16" ht="14" x14ac:dyDescent="0.3">
      <c r="A172" s="75" t="s">
        <v>260</v>
      </c>
      <c r="B172" s="76"/>
      <c r="C172" s="76"/>
      <c r="D172" s="76"/>
      <c r="E172" s="76"/>
      <c r="F172" s="76"/>
      <c r="G172" s="100"/>
      <c r="H172" s="101"/>
      <c r="I172" s="101"/>
      <c r="J172" s="101"/>
      <c r="K172" s="101"/>
      <c r="L172" s="76"/>
      <c r="M172" s="76"/>
      <c r="N172" s="76"/>
      <c r="O172" s="76"/>
      <c r="P172" s="76"/>
    </row>
    <row r="173" spans="1:16" x14ac:dyDescent="0.25">
      <c r="A173" s="76"/>
      <c r="B173" s="76"/>
      <c r="C173" s="76"/>
      <c r="D173" s="76"/>
      <c r="E173" s="76"/>
      <c r="F173" s="76"/>
      <c r="G173" s="100"/>
      <c r="H173" s="101"/>
      <c r="I173" s="101"/>
      <c r="J173" s="101"/>
      <c r="K173" s="101"/>
      <c r="L173" s="76"/>
      <c r="M173" s="76"/>
      <c r="N173" s="76"/>
      <c r="O173" s="76"/>
      <c r="P173" s="76"/>
    </row>
    <row r="174" spans="1:16" ht="14" x14ac:dyDescent="0.3">
      <c r="A174" s="76"/>
      <c r="B174" s="76"/>
      <c r="C174" s="76"/>
      <c r="D174" s="76"/>
      <c r="E174" s="76"/>
      <c r="F174" s="75" t="s">
        <v>22</v>
      </c>
      <c r="G174" s="100"/>
      <c r="H174" s="101"/>
      <c r="I174" s="101"/>
      <c r="J174" s="101"/>
      <c r="K174" s="101"/>
      <c r="L174" s="76"/>
      <c r="M174" s="76"/>
      <c r="N174" s="76"/>
      <c r="O174" s="76"/>
      <c r="P174" s="76"/>
    </row>
    <row r="175" spans="1:16" x14ac:dyDescent="0.25">
      <c r="A175" s="76"/>
      <c r="B175" s="76"/>
      <c r="C175" s="76"/>
      <c r="D175" s="76"/>
      <c r="E175" s="76"/>
      <c r="F175" s="76" t="s">
        <v>240</v>
      </c>
      <c r="G175" s="100"/>
      <c r="H175" s="101"/>
      <c r="I175" s="101"/>
      <c r="J175" s="101"/>
      <c r="K175" s="101"/>
      <c r="L175" s="76"/>
      <c r="M175" s="76"/>
      <c r="N175" s="76"/>
      <c r="O175" s="76"/>
      <c r="P175" s="76"/>
    </row>
  </sheetData>
  <sheetProtection deleteColumns="0" deleteRows="0"/>
  <protectedRanges>
    <protectedRange sqref="F16:M16 A40:A41 B41:F41 H17:M41 A7:F9 H7:M9 F11:F15 H11:M15 F17:F40 A10:E39 B40:E40" name="UP Content_3"/>
    <protectedRange sqref="G17:G41 G7:G9 G11:G15" name="UP Content_7_3"/>
    <protectedRange sqref="P29:P30" name="UP Content_30"/>
    <protectedRange sqref="P40" name="UP Content_31"/>
    <protectedRange sqref="I49:J49 F71:L71 D44:E44 E45:E50 B51:C51 B52:B53 E63 B44:B50 F45:L48 B56:B63 F55:L62 D46 D48 D51:E53 E56:E60 D54:D60 D61:E62 C52:C78 D63:D71 D73:D78" name="UP Content_6_4"/>
    <protectedRange sqref="F68:K68 F63:K63 F49:H49 K49:L49 F69:L70 F64:L67 B43:L43 E54:L54 E55 D72 C44:C50 F50:L53 D45 D47 D49:D50 B54:B55 E64:E71 B64:B78 E72:L78" name="UP Content_6_1_4"/>
    <protectedRange sqref="O45:O48 O71 O55:O62" name="UP Content_6_5"/>
    <protectedRange sqref="P59:P63 O66:P66 O49:O54 O63:O65 P48 O67:O70 P45:P46 P56:P57 P71 O43 O72:O78" name="UP Content_6_1_5"/>
    <protectedRange sqref="P58 P43 P72:P78 P49:P54 P67:P70" name="UP Content_26_1"/>
    <protectedRange sqref="P64:P65" name="UP Content_27_1"/>
    <protectedRange sqref="P47" name="UP Content_28_1"/>
    <protectedRange sqref="P55 P44" name="UP Content_29_2"/>
    <protectedRange sqref="A80:A99" name="UP Content_8_2"/>
    <protectedRange sqref="F96" name="UP Content_39_2"/>
    <protectedRange sqref="F97" name="UP Content_40_2"/>
    <protectedRange sqref="F98" name="UP Content_41_2"/>
    <protectedRange sqref="F99" name="UP Content_42_2"/>
    <protectedRange sqref="I96:M99" name="UP Content_43_2"/>
    <protectedRange sqref="A100:D105 A112:D112 A123:D123 A135:D135 A137:D137 A143:D143 A154:D155" name="UP Content_1_2"/>
    <protectedRange sqref="F100:M100 J101:J105 J112 J123 J135 J137 J143 J155" name="UP Content_16_1_2"/>
    <protectedRange sqref="F101:I101 K101:M101" name="UP Content_17_2_2"/>
    <protectedRange sqref="F102:I102 K102:M102" name="UP Content_18_2"/>
    <protectedRange sqref="F103:I105 K103:M105 F112:I112 K112:M112 M106:M111 F123:I123 K123:M123 L113:M122 F135:I135 K135:M135 L124:M134 F137:I137 K137:M137 L136:M136 F143:I143 K143:M143 F155:I155 K155:M155" name="UP Content_19_2"/>
    <protectedRange sqref="P80:P95" name="UP Content_7_2"/>
    <protectedRange sqref="O96:P99" name="UP Content_43_3"/>
    <protectedRange sqref="O100:P100" name="UP Content_16_1_3"/>
    <protectedRange sqref="O101:P101" name="UP Content_17_2_3"/>
    <protectedRange sqref="O102:P102" name="UP Content_18_3"/>
    <protectedRange sqref="O103:P105 O112:P112 O123:P123 O135:P135 O137:P137 O143:P143 O155:P155 P144:P154" name="UP Content_19_3"/>
    <protectedRange sqref="A106:E111" name="UP Content_6"/>
    <protectedRange sqref="F111:L111" name="UP Content_1_2_1"/>
    <protectedRange sqref="F109:L110" name="UP Content_2_2"/>
    <protectedRange sqref="P109:P111 P106:P107" name="UP Content_14"/>
    <protectedRange sqref="O111" name="UP Content_1_2_2"/>
    <protectedRange sqref="O109:O110" name="UP Content_2_2_1"/>
    <protectedRange sqref="A113:E122" name="UP Content_6_2"/>
    <protectedRange sqref="F113:K116 F118:F122 G117:K122" name="UP Content_17"/>
    <protectedRange sqref="O113:O122" name="UP Content_17_1"/>
    <protectedRange sqref="F124:F125 H124:H125 A124:E134" name="UP Content_6_3"/>
    <protectedRange sqref="G124:G125" name="UP Content_7_4"/>
    <protectedRange sqref="I124:K125" name="UP Content_24"/>
    <protectedRange sqref="F126:K134" name="UP Content_20"/>
    <protectedRange sqref="O124:P125" name="UP Content_24_1"/>
    <protectedRange sqref="O126:O134" name="UP Content_20_1"/>
    <protectedRange sqref="B136:E136" name="UP Content_25"/>
    <protectedRange sqref="F136:K136" name="UP Content_10_1"/>
    <protectedRange sqref="O136:P136" name="UP Content_10_1_1"/>
    <protectedRange sqref="B138:E142" name="UP Content_25_1"/>
    <protectedRange sqref="F138:M142" name="UP Content_10_1_2"/>
    <protectedRange sqref="O138:P142" name="UP Content_10_1_3"/>
    <protectedRange sqref="A153:E153" name="UP Content_7_6"/>
    <protectedRange sqref="F153:O154 A144:O152" name="UP Content_38_3"/>
    <protectedRange sqref="A158:E158" name="UP Content_2"/>
    <protectedRange sqref="G158:L158" name="UP Content_7_7"/>
    <protectedRange sqref="A160" name="UP Content_7_8"/>
    <protectedRange sqref="B160:E162 A161:A162" name="UP Content_2_1"/>
    <protectedRange sqref="G160:L160" name="UP Content_7_9"/>
    <protectedRange sqref="L161:L162 G161:H162" name="UP Content_2_3"/>
    <protectedRange sqref="I161:K162" name="UP Content_2_1_1"/>
  </protectedRanges>
  <mergeCells count="41">
    <mergeCell ref="K169:L169"/>
    <mergeCell ref="K167:L167"/>
    <mergeCell ref="F151:O151"/>
    <mergeCell ref="A170:G170"/>
    <mergeCell ref="F154:O154"/>
    <mergeCell ref="A42:P42"/>
    <mergeCell ref="I3:I4"/>
    <mergeCell ref="J3:N3"/>
    <mergeCell ref="F150:O150"/>
    <mergeCell ref="I169:J169"/>
    <mergeCell ref="F152:O152"/>
    <mergeCell ref="I167:J167"/>
    <mergeCell ref="F144:O147"/>
    <mergeCell ref="F148:O148"/>
    <mergeCell ref="F149:O149"/>
    <mergeCell ref="A168:L168"/>
    <mergeCell ref="H170:L170"/>
    <mergeCell ref="A169:G169"/>
    <mergeCell ref="A159:L159"/>
    <mergeCell ref="A144:E154"/>
    <mergeCell ref="A135:P135"/>
    <mergeCell ref="A137:P137"/>
    <mergeCell ref="A167:G167"/>
    <mergeCell ref="A3:A4"/>
    <mergeCell ref="B157:E157"/>
    <mergeCell ref="B3:E4"/>
    <mergeCell ref="A79:P79"/>
    <mergeCell ref="A104:P104"/>
    <mergeCell ref="A105:P105"/>
    <mergeCell ref="F153:O153"/>
    <mergeCell ref="G3:G4"/>
    <mergeCell ref="A112:P112"/>
    <mergeCell ref="A123:P123"/>
    <mergeCell ref="H3:H4"/>
    <mergeCell ref="F1:P1"/>
    <mergeCell ref="A2:E2"/>
    <mergeCell ref="F2:P2"/>
    <mergeCell ref="P3:P4"/>
    <mergeCell ref="F3:F4"/>
    <mergeCell ref="B5:E5"/>
    <mergeCell ref="O3:O4"/>
  </mergeCells>
  <phoneticPr fontId="6" type="noConversion"/>
  <pageMargins left="0.75" right="0.75" top="1" bottom="1" header="0.5" footer="0.5"/>
  <pageSetup paperSize="9" orientation="landscape" horizontalDpi="4294967294" verticalDpi="4294967294" r:id="rId1"/>
  <headerFooter alignWithMargins="0">
    <oddFooter>&amp;L&amp;"Monotype Corsiva,Regular"&amp;12По решение на ФС съотношението аудиторна / извънаудиторна заетост  на студентите е 1:1&amp;C
&amp;Rформа на оценяване:
и-изпит, то-текуща оценка, 
ки-комбинирано изпитване,
 прод.- продължава в сл. семестър</oddFooter>
  </headerFooter>
  <ignoredErrors>
    <ignoredError sqref="A7:A9 I96:M98 A106:A111 A122:B122 A125:B134 C136 D136:E136 C138:E142 A158:E158 A113:B113 E113 A114:B114 E114 A115:B115 E115 A116:B116 E116 A117:B117 E117 E118:E122 A118:B118 A119:B119 A120:B120 A121:B121 A124:B124 E124:K124 E134:K134 E125:K125 E126:K126 E127:K127 E128:K133 C116:C122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80F6-4568-4813-A944-EEEE0252114B}">
  <sheetPr>
    <pageSetUpPr fitToPage="1"/>
  </sheetPr>
  <dimension ref="A1:AH22"/>
  <sheetViews>
    <sheetView workbookViewId="0">
      <selection activeCell="AI1" sqref="AI1"/>
    </sheetView>
  </sheetViews>
  <sheetFormatPr defaultRowHeight="12.5" x14ac:dyDescent="0.25"/>
  <cols>
    <col min="1" max="1" width="13.90625" customWidth="1"/>
    <col min="2" max="2" width="5.81640625" customWidth="1"/>
    <col min="3" max="4" width="3.08984375" customWidth="1"/>
    <col min="5" max="5" width="4.81640625" customWidth="1"/>
    <col min="6" max="7" width="3.08984375" customWidth="1"/>
    <col min="8" max="8" width="4.6328125" customWidth="1"/>
    <col min="9" max="10" width="3.08984375" customWidth="1"/>
    <col min="11" max="11" width="4.08984375" customWidth="1"/>
    <col min="12" max="13" width="3.08984375" customWidth="1"/>
    <col min="14" max="14" width="4.81640625" customWidth="1"/>
    <col min="15" max="16" width="3.08984375" customWidth="1"/>
    <col min="17" max="17" width="4.90625" customWidth="1"/>
    <col min="18" max="19" width="3.08984375" customWidth="1"/>
    <col min="20" max="20" width="5.08984375" customWidth="1"/>
    <col min="21" max="21" width="3.08984375" customWidth="1"/>
    <col min="22" max="22" width="3.90625" customWidth="1"/>
    <col min="23" max="23" width="4.08984375" customWidth="1"/>
    <col min="24" max="27" width="3.08984375" customWidth="1"/>
    <col min="28" max="28" width="2.1796875" customWidth="1"/>
    <col min="29" max="29" width="2" customWidth="1"/>
    <col min="30" max="30" width="3.08984375" customWidth="1"/>
    <col min="31" max="31" width="2.36328125" customWidth="1"/>
    <col min="32" max="32" width="5.90625" customWidth="1"/>
    <col min="33" max="34" width="4.6328125" customWidth="1"/>
  </cols>
  <sheetData>
    <row r="1" spans="1:34" ht="15.5" x14ac:dyDescent="0.25">
      <c r="A1" s="158" t="s">
        <v>29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</row>
    <row r="2" spans="1:34" ht="15.5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</row>
    <row r="3" spans="1:34" ht="15.5" x14ac:dyDescent="0.35">
      <c r="A3" s="159" t="s">
        <v>30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</row>
    <row r="4" spans="1:34" x14ac:dyDescent="0.25">
      <c r="A4" s="160" t="s">
        <v>56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</row>
    <row r="5" spans="1:34" x14ac:dyDescent="0.25">
      <c r="A5" s="162" t="s">
        <v>248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</row>
    <row r="6" spans="1:34" ht="13" thickBot="1" x14ac:dyDescent="0.3">
      <c r="A6" s="1"/>
    </row>
    <row r="7" spans="1:34" ht="14" x14ac:dyDescent="0.25">
      <c r="A7" s="163" t="s">
        <v>31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5"/>
    </row>
    <row r="8" spans="1:34" ht="14" x14ac:dyDescent="0.25">
      <c r="A8" s="156" t="s">
        <v>32</v>
      </c>
      <c r="B8" s="154" t="s">
        <v>33</v>
      </c>
      <c r="C8" s="154"/>
      <c r="D8" s="154"/>
      <c r="E8" s="154" t="s">
        <v>34</v>
      </c>
      <c r="F8" s="154"/>
      <c r="G8" s="154"/>
      <c r="H8" s="154" t="s">
        <v>35</v>
      </c>
      <c r="I8" s="157"/>
      <c r="J8" s="157"/>
      <c r="K8" s="154" t="s">
        <v>36</v>
      </c>
      <c r="L8" s="154"/>
      <c r="M8" s="154"/>
      <c r="N8" s="154" t="s">
        <v>37</v>
      </c>
      <c r="O8" s="154"/>
      <c r="P8" s="154"/>
      <c r="Q8" s="154" t="s">
        <v>38</v>
      </c>
      <c r="R8" s="154"/>
      <c r="S8" s="154"/>
      <c r="T8" s="154" t="s">
        <v>39</v>
      </c>
      <c r="U8" s="154"/>
      <c r="V8" s="154"/>
      <c r="W8" s="154" t="s">
        <v>40</v>
      </c>
      <c r="X8" s="154"/>
      <c r="Y8" s="154"/>
      <c r="Z8" s="154" t="s">
        <v>41</v>
      </c>
      <c r="AA8" s="154"/>
      <c r="AB8" s="154"/>
      <c r="AC8" s="154" t="s">
        <v>42</v>
      </c>
      <c r="AD8" s="154"/>
      <c r="AE8" s="154"/>
      <c r="AF8" s="155" t="s">
        <v>43</v>
      </c>
      <c r="AG8" s="155"/>
      <c r="AH8" s="155"/>
    </row>
    <row r="9" spans="1:34" ht="71" x14ac:dyDescent="0.25">
      <c r="A9" s="156"/>
      <c r="B9" s="24" t="s">
        <v>44</v>
      </c>
      <c r="C9" s="24" t="s">
        <v>45</v>
      </c>
      <c r="D9" s="25" t="s">
        <v>46</v>
      </c>
      <c r="E9" s="24" t="s">
        <v>44</v>
      </c>
      <c r="F9" s="24" t="s">
        <v>45</v>
      </c>
      <c r="G9" s="25" t="s">
        <v>46</v>
      </c>
      <c r="H9" s="24" t="s">
        <v>44</v>
      </c>
      <c r="I9" s="24" t="s">
        <v>45</v>
      </c>
      <c r="J9" s="25" t="s">
        <v>46</v>
      </c>
      <c r="K9" s="24" t="s">
        <v>44</v>
      </c>
      <c r="L9" s="24" t="s">
        <v>45</v>
      </c>
      <c r="M9" s="25" t="s">
        <v>46</v>
      </c>
      <c r="N9" s="24" t="s">
        <v>44</v>
      </c>
      <c r="O9" s="24" t="s">
        <v>45</v>
      </c>
      <c r="P9" s="25" t="s">
        <v>46</v>
      </c>
      <c r="Q9" s="24" t="s">
        <v>44</v>
      </c>
      <c r="R9" s="24" t="s">
        <v>45</v>
      </c>
      <c r="S9" s="25" t="s">
        <v>46</v>
      </c>
      <c r="T9" s="24" t="s">
        <v>44</v>
      </c>
      <c r="U9" s="24" t="s">
        <v>45</v>
      </c>
      <c r="V9" s="25" t="s">
        <v>46</v>
      </c>
      <c r="W9" s="24" t="s">
        <v>44</v>
      </c>
      <c r="X9" s="24" t="s">
        <v>45</v>
      </c>
      <c r="Y9" s="25" t="s">
        <v>46</v>
      </c>
      <c r="Z9" s="24" t="s">
        <v>44</v>
      </c>
      <c r="AA9" s="24" t="s">
        <v>45</v>
      </c>
      <c r="AB9" s="25" t="s">
        <v>46</v>
      </c>
      <c r="AC9" s="24" t="s">
        <v>44</v>
      </c>
      <c r="AD9" s="24" t="s">
        <v>45</v>
      </c>
      <c r="AE9" s="25" t="s">
        <v>46</v>
      </c>
      <c r="AF9" s="24" t="s">
        <v>44</v>
      </c>
      <c r="AG9" s="24" t="s">
        <v>45</v>
      </c>
      <c r="AH9" s="25" t="s">
        <v>46</v>
      </c>
    </row>
    <row r="10" spans="1:34" ht="23" x14ac:dyDescent="0.25">
      <c r="A10" s="26" t="s">
        <v>47</v>
      </c>
      <c r="B10" s="29">
        <v>450</v>
      </c>
      <c r="C10" s="13">
        <v>30</v>
      </c>
      <c r="D10" s="21">
        <v>4</v>
      </c>
      <c r="E10" s="30">
        <v>330</v>
      </c>
      <c r="F10" s="13">
        <v>28</v>
      </c>
      <c r="G10" s="21">
        <v>5</v>
      </c>
      <c r="H10" s="29">
        <v>330</v>
      </c>
      <c r="I10" s="13">
        <v>28</v>
      </c>
      <c r="J10" s="21">
        <v>5</v>
      </c>
      <c r="K10" s="29">
        <v>300</v>
      </c>
      <c r="L10" s="13">
        <v>24</v>
      </c>
      <c r="M10" s="21">
        <v>4</v>
      </c>
      <c r="N10" s="29">
        <v>330</v>
      </c>
      <c r="O10" s="13">
        <v>26</v>
      </c>
      <c r="P10" s="21">
        <v>6</v>
      </c>
      <c r="Q10" s="29">
        <v>270</v>
      </c>
      <c r="R10" s="13">
        <v>25</v>
      </c>
      <c r="S10" s="21">
        <v>4</v>
      </c>
      <c r="T10" s="29">
        <v>240</v>
      </c>
      <c r="U10" s="13">
        <v>24</v>
      </c>
      <c r="V10" s="21">
        <v>3</v>
      </c>
      <c r="W10" s="29">
        <v>270</v>
      </c>
      <c r="X10" s="13">
        <v>20</v>
      </c>
      <c r="Y10" s="21">
        <v>4</v>
      </c>
      <c r="Z10" s="22"/>
      <c r="AA10" s="22"/>
      <c r="AB10" s="22"/>
      <c r="AC10" s="22"/>
      <c r="AD10" s="22"/>
      <c r="AE10" s="22"/>
      <c r="AF10" s="27">
        <f>B10+E10+H10+K10+N10+Q10+T10+W10</f>
        <v>2520</v>
      </c>
      <c r="AG10" s="27">
        <f>C10+F10+I10+L10+O10+R10+U10+X10</f>
        <v>205</v>
      </c>
      <c r="AH10" s="27">
        <f>D10+G10+J10+M10+P10+S10+V10+Y10</f>
        <v>35</v>
      </c>
    </row>
    <row r="11" spans="1:34" ht="23" x14ac:dyDescent="0.25">
      <c r="A11" s="26" t="s">
        <v>48</v>
      </c>
      <c r="B11" s="29"/>
      <c r="C11" s="13"/>
      <c r="D11" s="21"/>
      <c r="E11" s="31">
        <v>30</v>
      </c>
      <c r="F11" s="13">
        <v>2</v>
      </c>
      <c r="G11" s="21">
        <v>1</v>
      </c>
      <c r="H11" s="29">
        <v>30</v>
      </c>
      <c r="I11" s="13">
        <v>2</v>
      </c>
      <c r="J11" s="21">
        <v>1</v>
      </c>
      <c r="K11" s="29">
        <v>90</v>
      </c>
      <c r="L11" s="13">
        <v>6</v>
      </c>
      <c r="M11" s="21">
        <v>2</v>
      </c>
      <c r="N11" s="29">
        <v>60</v>
      </c>
      <c r="O11" s="13">
        <v>4</v>
      </c>
      <c r="P11" s="21">
        <v>2</v>
      </c>
      <c r="Q11" s="29">
        <v>45</v>
      </c>
      <c r="R11" s="13">
        <v>5</v>
      </c>
      <c r="S11" s="21">
        <v>2</v>
      </c>
      <c r="T11" s="29">
        <v>30</v>
      </c>
      <c r="U11" s="13">
        <v>2</v>
      </c>
      <c r="V11" s="21">
        <v>1</v>
      </c>
      <c r="W11" s="29"/>
      <c r="X11" s="13"/>
      <c r="Y11" s="21"/>
      <c r="Z11" s="22"/>
      <c r="AA11" s="22"/>
      <c r="AB11" s="22"/>
      <c r="AC11" s="22"/>
      <c r="AD11" s="22"/>
      <c r="AE11" s="22"/>
      <c r="AF11" s="27">
        <f>E11+H11+K11+N11+Q11+T11</f>
        <v>285</v>
      </c>
      <c r="AG11" s="27">
        <f>F11+I11+L11+O11+R11+U11</f>
        <v>21</v>
      </c>
      <c r="AH11" s="27">
        <f>G11+J11+M11+P11+S11+V11</f>
        <v>9</v>
      </c>
    </row>
    <row r="12" spans="1:34" ht="23" x14ac:dyDescent="0.25">
      <c r="A12" s="26" t="s">
        <v>49</v>
      </c>
      <c r="B12" s="32"/>
      <c r="C12" s="18"/>
      <c r="D12" s="19"/>
      <c r="E12" s="33"/>
      <c r="F12" s="18"/>
      <c r="G12" s="19"/>
      <c r="H12" s="32"/>
      <c r="I12" s="18"/>
      <c r="J12" s="19"/>
      <c r="K12" s="32"/>
      <c r="L12" s="18"/>
      <c r="M12" s="19"/>
      <c r="N12" s="32"/>
      <c r="O12" s="18"/>
      <c r="P12" s="19"/>
      <c r="Q12" s="32"/>
      <c r="R12" s="18"/>
      <c r="S12" s="19"/>
      <c r="T12" s="34"/>
      <c r="U12" s="35"/>
      <c r="V12" s="19"/>
      <c r="W12" s="32"/>
      <c r="X12" s="18"/>
      <c r="Y12" s="19"/>
      <c r="Z12" s="22"/>
      <c r="AA12" s="22"/>
      <c r="AB12" s="22"/>
      <c r="AC12" s="22"/>
      <c r="AD12" s="22"/>
      <c r="AE12" s="22"/>
      <c r="AF12" s="27"/>
      <c r="AG12" s="27"/>
      <c r="AH12" s="27"/>
    </row>
    <row r="13" spans="1:34" ht="14" x14ac:dyDescent="0.25">
      <c r="A13" s="26" t="s">
        <v>50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>
        <v>60</v>
      </c>
      <c r="U13" s="22">
        <v>4</v>
      </c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7">
        <v>60</v>
      </c>
      <c r="AG13" s="27">
        <v>4</v>
      </c>
      <c r="AH13" s="27"/>
    </row>
    <row r="14" spans="1:34" ht="14" x14ac:dyDescent="0.3">
      <c r="A14" s="28" t="s">
        <v>51</v>
      </c>
      <c r="B14" s="27">
        <f t="shared" ref="B14:Y14" si="0">SUM(B10:B13)</f>
        <v>450</v>
      </c>
      <c r="C14" s="27">
        <f t="shared" si="0"/>
        <v>30</v>
      </c>
      <c r="D14" s="27">
        <f t="shared" si="0"/>
        <v>4</v>
      </c>
      <c r="E14" s="27">
        <f t="shared" si="0"/>
        <v>360</v>
      </c>
      <c r="F14" s="27">
        <f t="shared" si="0"/>
        <v>30</v>
      </c>
      <c r="G14" s="27">
        <f t="shared" si="0"/>
        <v>6</v>
      </c>
      <c r="H14" s="27">
        <f t="shared" si="0"/>
        <v>360</v>
      </c>
      <c r="I14" s="27">
        <f t="shared" si="0"/>
        <v>30</v>
      </c>
      <c r="J14" s="27">
        <f t="shared" si="0"/>
        <v>6</v>
      </c>
      <c r="K14" s="27">
        <f t="shared" si="0"/>
        <v>390</v>
      </c>
      <c r="L14" s="27">
        <f t="shared" si="0"/>
        <v>30</v>
      </c>
      <c r="M14" s="27">
        <f t="shared" si="0"/>
        <v>6</v>
      </c>
      <c r="N14" s="27">
        <f t="shared" si="0"/>
        <v>390</v>
      </c>
      <c r="O14" s="27">
        <f t="shared" si="0"/>
        <v>30</v>
      </c>
      <c r="P14" s="27">
        <f t="shared" si="0"/>
        <v>8</v>
      </c>
      <c r="Q14" s="27">
        <f t="shared" si="0"/>
        <v>315</v>
      </c>
      <c r="R14" s="27">
        <f t="shared" si="0"/>
        <v>30</v>
      </c>
      <c r="S14" s="27">
        <f t="shared" si="0"/>
        <v>6</v>
      </c>
      <c r="T14" s="27">
        <f t="shared" si="0"/>
        <v>330</v>
      </c>
      <c r="U14" s="27">
        <f t="shared" si="0"/>
        <v>30</v>
      </c>
      <c r="V14" s="27">
        <f t="shared" si="0"/>
        <v>4</v>
      </c>
      <c r="W14" s="27">
        <f t="shared" si="0"/>
        <v>270</v>
      </c>
      <c r="X14" s="27">
        <f t="shared" si="0"/>
        <v>20</v>
      </c>
      <c r="Y14" s="27">
        <f t="shared" si="0"/>
        <v>4</v>
      </c>
      <c r="Z14" s="27"/>
      <c r="AA14" s="27"/>
      <c r="AB14" s="27"/>
      <c r="AC14" s="27"/>
      <c r="AD14" s="27"/>
      <c r="AE14" s="27"/>
      <c r="AF14" s="27">
        <f>B14+E14+H14+K14+N14+Q14+T14+W14</f>
        <v>2865</v>
      </c>
      <c r="AG14" s="27">
        <f>C14+F14+I14+L14+O14+R14+U14+X14</f>
        <v>230</v>
      </c>
      <c r="AH14" s="27">
        <f>D14+G14+J14+M14+P14+S14+V14+Y14</f>
        <v>44</v>
      </c>
    </row>
    <row r="16" spans="1:34" ht="26.4" customHeight="1" x14ac:dyDescent="0.25">
      <c r="A16" s="141" t="s">
        <v>13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3" t="s">
        <v>12</v>
      </c>
      <c r="R16" s="144"/>
      <c r="S16" s="144"/>
      <c r="T16" s="145" t="s">
        <v>53</v>
      </c>
      <c r="U16" s="145"/>
      <c r="V16" s="146"/>
      <c r="W16" s="143" t="s">
        <v>14</v>
      </c>
      <c r="X16" s="147"/>
      <c r="Y16" s="144"/>
      <c r="Z16" s="143" t="s">
        <v>15</v>
      </c>
      <c r="AA16" s="148"/>
      <c r="AB16" s="144"/>
    </row>
    <row r="17" spans="1:34" ht="85.25" customHeight="1" x14ac:dyDescent="0.25">
      <c r="A17" s="149" t="s">
        <v>242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1">
        <v>10</v>
      </c>
      <c r="R17" s="151"/>
      <c r="S17" s="151"/>
      <c r="T17" s="151">
        <v>300</v>
      </c>
      <c r="U17" s="151"/>
      <c r="V17" s="151"/>
      <c r="W17" s="152" t="s">
        <v>243</v>
      </c>
      <c r="X17" s="151"/>
      <c r="Y17" s="151"/>
      <c r="Z17" s="153" t="s">
        <v>244</v>
      </c>
      <c r="AA17" s="153"/>
      <c r="AB17" s="153"/>
      <c r="AC17" s="1"/>
      <c r="AD17" s="1"/>
      <c r="AE17" s="105"/>
      <c r="AF17" s="105"/>
      <c r="AG17" s="105"/>
      <c r="AH17" s="105"/>
    </row>
    <row r="18" spans="1:34" ht="20.399999999999999" customHeight="1" x14ac:dyDescent="0.25">
      <c r="A18" s="138" t="s">
        <v>246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</row>
    <row r="19" spans="1:34" ht="31.25" customHeight="1" x14ac:dyDescent="0.25">
      <c r="A19" s="139" t="s">
        <v>247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</row>
    <row r="20" spans="1:34" ht="15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15" x14ac:dyDescent="0.3">
      <c r="A21" s="10" t="s">
        <v>259</v>
      </c>
      <c r="X21" s="10" t="s">
        <v>52</v>
      </c>
    </row>
    <row r="22" spans="1:34" x14ac:dyDescent="0.25">
      <c r="V22" s="23" t="s">
        <v>240</v>
      </c>
    </row>
  </sheetData>
  <mergeCells count="32">
    <mergeCell ref="A7:AH7"/>
    <mergeCell ref="A1:AH1"/>
    <mergeCell ref="A2:AH2"/>
    <mergeCell ref="A3:AH3"/>
    <mergeCell ref="A4:AH4"/>
    <mergeCell ref="A5:AH5"/>
    <mergeCell ref="AF8:AH8"/>
    <mergeCell ref="A8:A9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E17:AF17"/>
    <mergeCell ref="AG17:AH17"/>
    <mergeCell ref="A18:AH18"/>
    <mergeCell ref="A19:AH19"/>
    <mergeCell ref="A16:P16"/>
    <mergeCell ref="Q16:S16"/>
    <mergeCell ref="T16:V16"/>
    <mergeCell ref="W16:Y16"/>
    <mergeCell ref="Z16:AB16"/>
    <mergeCell ref="A17:P17"/>
    <mergeCell ref="Q17:S17"/>
    <mergeCell ref="T17:V17"/>
    <mergeCell ref="W17:Y17"/>
    <mergeCell ref="Z17:AB17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учебен план</vt:lpstr>
      <vt:lpstr>Справка</vt:lpstr>
    </vt:vector>
  </TitlesOfParts>
  <Company>Sofia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velikova</dc:creator>
  <cp:lastModifiedBy>K. Andreeva</cp:lastModifiedBy>
  <cp:lastPrinted>2025-07-17T13:04:50Z</cp:lastPrinted>
  <dcterms:created xsi:type="dcterms:W3CDTF">2012-03-07T09:02:11Z</dcterms:created>
  <dcterms:modified xsi:type="dcterms:W3CDTF">2025-07-29T10:27:45Z</dcterms:modified>
</cp:coreProperties>
</file>